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ПЭО\ПлановоЭкономическийОтдел\ПТО\МУП Теплосеть с 01.04.2017\2022\"/>
    </mc:Choice>
  </mc:AlternateContent>
  <bookViews>
    <workbookView xWindow="0" yWindow="0" windowWidth="25200" windowHeight="11385"/>
  </bookViews>
  <sheets>
    <sheet name="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6" i="1" l="1"/>
  <c r="G103" i="1" l="1"/>
  <c r="I102" i="1"/>
  <c r="F102" i="1"/>
  <c r="D102" i="1"/>
  <c r="J102" i="1" s="1"/>
  <c r="I101" i="1"/>
  <c r="F101" i="1"/>
  <c r="D101" i="1"/>
  <c r="I100" i="1"/>
  <c r="F100" i="1"/>
  <c r="J100" i="1" s="1"/>
  <c r="D100" i="1"/>
  <c r="I99" i="1"/>
  <c r="F99" i="1"/>
  <c r="J99" i="1" s="1"/>
  <c r="D99" i="1"/>
  <c r="I98" i="1"/>
  <c r="F98" i="1"/>
  <c r="J98" i="1" s="1"/>
  <c r="D98" i="1"/>
  <c r="I97" i="1"/>
  <c r="F97" i="1"/>
  <c r="D97" i="1"/>
  <c r="J97" i="1" s="1"/>
  <c r="F96" i="1"/>
  <c r="F94" i="1"/>
  <c r="D93" i="1"/>
  <c r="I92" i="1"/>
  <c r="D92" i="1"/>
  <c r="F91" i="1"/>
  <c r="D91" i="1"/>
  <c r="I90" i="1"/>
  <c r="F90" i="1"/>
  <c r="D90" i="1"/>
  <c r="F89" i="1"/>
  <c r="D89" i="1"/>
  <c r="I88" i="1"/>
  <c r="F88" i="1"/>
  <c r="D88" i="1"/>
  <c r="F87" i="1"/>
  <c r="I87" i="1"/>
  <c r="F86" i="1"/>
  <c r="D86" i="1"/>
  <c r="I85" i="1"/>
  <c r="F85" i="1"/>
  <c r="D85" i="1"/>
  <c r="F84" i="1"/>
  <c r="D84" i="1"/>
  <c r="J84" i="1" s="1"/>
  <c r="I84" i="1"/>
  <c r="F83" i="1"/>
  <c r="F82" i="1"/>
  <c r="D82" i="1"/>
  <c r="J82" i="1" s="1"/>
  <c r="I82" i="1"/>
  <c r="F81" i="1"/>
  <c r="D81" i="1"/>
  <c r="I81" i="1"/>
  <c r="F80" i="1"/>
  <c r="D80" i="1"/>
  <c r="I80" i="1"/>
  <c r="F79" i="1"/>
  <c r="D79" i="1"/>
  <c r="I79" i="1"/>
  <c r="F78" i="1"/>
  <c r="I78" i="1"/>
  <c r="I77" i="1"/>
  <c r="F77" i="1"/>
  <c r="D77" i="1"/>
  <c r="F76" i="1"/>
  <c r="D76" i="1"/>
  <c r="F75" i="1"/>
  <c r="D75" i="1"/>
  <c r="I75" i="1"/>
  <c r="F74" i="1"/>
  <c r="D74" i="1"/>
  <c r="I74" i="1"/>
  <c r="F73" i="1"/>
  <c r="D73" i="1"/>
  <c r="I73" i="1"/>
  <c r="F72" i="1"/>
  <c r="D72" i="1"/>
  <c r="J72" i="1" s="1"/>
  <c r="I72" i="1"/>
  <c r="F71" i="1"/>
  <c r="D71" i="1"/>
  <c r="F70" i="1"/>
  <c r="D70" i="1"/>
  <c r="F69" i="1"/>
  <c r="D69" i="1"/>
  <c r="I69" i="1"/>
  <c r="J69" i="1" s="1"/>
  <c r="I68" i="1"/>
  <c r="F68" i="1"/>
  <c r="D68" i="1"/>
  <c r="F67" i="1"/>
  <c r="D67" i="1"/>
  <c r="I66" i="1"/>
  <c r="F66" i="1"/>
  <c r="D66" i="1"/>
  <c r="I65" i="1"/>
  <c r="F65" i="1"/>
  <c r="J65" i="1" s="1"/>
  <c r="D65" i="1"/>
  <c r="I64" i="1"/>
  <c r="F64" i="1"/>
  <c r="D64" i="1"/>
  <c r="I63" i="1"/>
  <c r="F63" i="1"/>
  <c r="D63" i="1"/>
  <c r="I62" i="1"/>
  <c r="F62" i="1"/>
  <c r="D62" i="1"/>
  <c r="F61" i="1"/>
  <c r="I61" i="1"/>
  <c r="F60" i="1"/>
  <c r="D60" i="1"/>
  <c r="F59" i="1"/>
  <c r="D59" i="1"/>
  <c r="J59" i="1" s="1"/>
  <c r="F58" i="1"/>
  <c r="D58" i="1"/>
  <c r="I58" i="1"/>
  <c r="I57" i="1"/>
  <c r="F57" i="1"/>
  <c r="D57" i="1"/>
  <c r="F56" i="1"/>
  <c r="D56" i="1"/>
  <c r="J56" i="1" s="1"/>
  <c r="I55" i="1"/>
  <c r="F55" i="1"/>
  <c r="D55" i="1"/>
  <c r="I54" i="1"/>
  <c r="F54" i="1"/>
  <c r="D54" i="1"/>
  <c r="F53" i="1"/>
  <c r="D53" i="1"/>
  <c r="J53" i="1" s="1"/>
  <c r="I52" i="1"/>
  <c r="F52" i="1"/>
  <c r="D52" i="1"/>
  <c r="F51" i="1"/>
  <c r="D51" i="1"/>
  <c r="F50" i="1"/>
  <c r="I50" i="1"/>
  <c r="F49" i="1"/>
  <c r="D49" i="1"/>
  <c r="I48" i="1"/>
  <c r="F48" i="1"/>
  <c r="D48" i="1"/>
  <c r="F47" i="1"/>
  <c r="D47" i="1"/>
  <c r="I46" i="1"/>
  <c r="F46" i="1"/>
  <c r="D46" i="1"/>
  <c r="J45" i="1"/>
  <c r="I45" i="1"/>
  <c r="I44" i="1"/>
  <c r="F44" i="1"/>
  <c r="D44" i="1"/>
  <c r="F43" i="1"/>
  <c r="D43" i="1"/>
  <c r="J43" i="1" s="1"/>
  <c r="I42" i="1"/>
  <c r="F42" i="1"/>
  <c r="D42" i="1"/>
  <c r="F41" i="1"/>
  <c r="I41" i="1"/>
  <c r="F40" i="1"/>
  <c r="D40" i="1"/>
  <c r="F39" i="1"/>
  <c r="I39" i="1"/>
  <c r="F38" i="1"/>
  <c r="I37" i="1"/>
  <c r="F37" i="1"/>
  <c r="D37" i="1"/>
  <c r="F36" i="1"/>
  <c r="J36" i="1" s="1"/>
  <c r="D36" i="1"/>
  <c r="I36" i="1"/>
  <c r="H35" i="1"/>
  <c r="H103" i="1" s="1"/>
  <c r="D104" i="1" s="1"/>
  <c r="F35" i="1"/>
  <c r="I35" i="1"/>
  <c r="D35" i="1"/>
  <c r="F34" i="1"/>
  <c r="D34" i="1"/>
  <c r="J34" i="1" s="1"/>
  <c r="I34" i="1"/>
  <c r="F33" i="1"/>
  <c r="I33" i="1"/>
  <c r="I32" i="1"/>
  <c r="F32" i="1"/>
  <c r="D32" i="1"/>
  <c r="J32" i="1" s="1"/>
  <c r="F31" i="1"/>
  <c r="D31" i="1"/>
  <c r="J31" i="1" s="1"/>
  <c r="F30" i="1"/>
  <c r="D30" i="1"/>
  <c r="J30" i="1" s="1"/>
  <c r="I30" i="1"/>
  <c r="F29" i="1"/>
  <c r="J29" i="1" s="1"/>
  <c r="D29" i="1"/>
  <c r="I29" i="1"/>
  <c r="F28" i="1"/>
  <c r="D28" i="1"/>
  <c r="I28" i="1"/>
  <c r="F27" i="1"/>
  <c r="D27" i="1"/>
  <c r="I27" i="1"/>
  <c r="F26" i="1"/>
  <c r="D26" i="1"/>
  <c r="F25" i="1"/>
  <c r="D25" i="1"/>
  <c r="J25" i="1" s="1"/>
  <c r="F24" i="1"/>
  <c r="D24" i="1"/>
  <c r="J24" i="1" s="1"/>
  <c r="I24" i="1"/>
  <c r="I23" i="1"/>
  <c r="F23" i="1"/>
  <c r="D23" i="1"/>
  <c r="J23" i="1" s="1"/>
  <c r="F22" i="1"/>
  <c r="D22" i="1"/>
  <c r="J22" i="1" s="1"/>
  <c r="I22" i="1"/>
  <c r="F21" i="1"/>
  <c r="F20" i="1"/>
  <c r="I20" i="1"/>
  <c r="F19" i="1"/>
  <c r="I19" i="1"/>
  <c r="F18" i="1"/>
  <c r="F17" i="1"/>
  <c r="D17" i="1"/>
  <c r="I16" i="1"/>
  <c r="D16" i="1"/>
  <c r="F15" i="1"/>
  <c r="J15" i="1" s="1"/>
  <c r="D15" i="1"/>
  <c r="I14" i="1"/>
  <c r="F14" i="1"/>
  <c r="D14" i="1"/>
  <c r="F13" i="1"/>
  <c r="D13" i="1"/>
  <c r="J13" i="1" s="1"/>
  <c r="F12" i="1"/>
  <c r="D12" i="1"/>
  <c r="F11" i="1"/>
  <c r="D11" i="1"/>
  <c r="J11" i="1" s="1"/>
  <c r="I11" i="1"/>
  <c r="F10" i="1"/>
  <c r="D10" i="1"/>
  <c r="I10" i="1"/>
  <c r="F9" i="1"/>
  <c r="D9" i="1"/>
  <c r="J9" i="1" s="1"/>
  <c r="F8" i="1"/>
  <c r="I8" i="1"/>
  <c r="F7" i="1"/>
  <c r="J10" i="1" l="1"/>
  <c r="J17" i="1"/>
  <c r="J40" i="1"/>
  <c r="J42" i="1"/>
  <c r="J48" i="1"/>
  <c r="J52" i="1"/>
  <c r="J63" i="1"/>
  <c r="J76" i="1"/>
  <c r="J79" i="1"/>
  <c r="J28" i="1"/>
  <c r="J37" i="1"/>
  <c r="J51" i="1"/>
  <c r="J68" i="1"/>
  <c r="J75" i="1"/>
  <c r="J77" i="1"/>
  <c r="J86" i="1"/>
  <c r="J88" i="1"/>
  <c r="J89" i="1"/>
  <c r="J27" i="1"/>
  <c r="J47" i="1"/>
  <c r="J54" i="1"/>
  <c r="J57" i="1"/>
  <c r="J58" i="1"/>
  <c r="J62" i="1"/>
  <c r="J91" i="1"/>
  <c r="J73" i="1"/>
  <c r="J74" i="1"/>
  <c r="J80" i="1"/>
  <c r="J81" i="1"/>
  <c r="J35" i="1"/>
  <c r="C103" i="1"/>
  <c r="D7" i="1"/>
  <c r="J26" i="1"/>
  <c r="I59" i="1"/>
  <c r="D83" i="1"/>
  <c r="J83" i="1" s="1"/>
  <c r="I83" i="1"/>
  <c r="D8" i="1"/>
  <c r="J8" i="1" s="1"/>
  <c r="I13" i="1"/>
  <c r="I15" i="1"/>
  <c r="F16" i="1"/>
  <c r="J16" i="1" s="1"/>
  <c r="D21" i="1"/>
  <c r="J21" i="1" s="1"/>
  <c r="I21" i="1"/>
  <c r="I25" i="1"/>
  <c r="D33" i="1"/>
  <c r="J33" i="1" s="1"/>
  <c r="D41" i="1"/>
  <c r="J41" i="1" s="1"/>
  <c r="J49" i="1"/>
  <c r="D50" i="1"/>
  <c r="J50" i="1" s="1"/>
  <c r="I67" i="1"/>
  <c r="I70" i="1"/>
  <c r="J70" i="1" s="1"/>
  <c r="D78" i="1"/>
  <c r="J78" i="1" s="1"/>
  <c r="F93" i="1"/>
  <c r="J93" i="1" s="1"/>
  <c r="I93" i="1"/>
  <c r="D95" i="1"/>
  <c r="I9" i="1"/>
  <c r="J12" i="1"/>
  <c r="I17" i="1"/>
  <c r="D20" i="1"/>
  <c r="J20" i="1" s="1"/>
  <c r="D38" i="1"/>
  <c r="J38" i="1" s="1"/>
  <c r="I38" i="1"/>
  <c r="D39" i="1"/>
  <c r="J39" i="1" s="1"/>
  <c r="I47" i="1"/>
  <c r="I51" i="1"/>
  <c r="I53" i="1"/>
  <c r="I56" i="1"/>
  <c r="J64" i="1"/>
  <c r="F92" i="1"/>
  <c r="D94" i="1"/>
  <c r="J94" i="1" s="1"/>
  <c r="I94" i="1"/>
  <c r="I7" i="1"/>
  <c r="D18" i="1"/>
  <c r="J18" i="1" s="1"/>
  <c r="I18" i="1"/>
  <c r="D19" i="1"/>
  <c r="I31" i="1"/>
  <c r="I40" i="1"/>
  <c r="I43" i="1"/>
  <c r="J60" i="1"/>
  <c r="D61" i="1"/>
  <c r="J61" i="1" s="1"/>
  <c r="J67" i="1"/>
  <c r="I76" i="1"/>
  <c r="J85" i="1"/>
  <c r="D87" i="1"/>
  <c r="J87" i="1" s="1"/>
  <c r="I89" i="1"/>
  <c r="I91" i="1"/>
  <c r="D96" i="1"/>
  <c r="J96" i="1" s="1"/>
  <c r="I96" i="1"/>
  <c r="J90" i="1"/>
  <c r="I12" i="1"/>
  <c r="J14" i="1"/>
  <c r="I26" i="1"/>
  <c r="J44" i="1"/>
  <c r="J46" i="1"/>
  <c r="I49" i="1"/>
  <c r="J55" i="1"/>
  <c r="I60" i="1"/>
  <c r="J66" i="1"/>
  <c r="I71" i="1"/>
  <c r="J71" i="1" s="1"/>
  <c r="I86" i="1"/>
  <c r="J92" i="1"/>
  <c r="J101" i="1"/>
  <c r="J19" i="1" l="1"/>
  <c r="F104" i="1"/>
  <c r="J104" i="1" s="1"/>
  <c r="D103" i="1"/>
  <c r="D105" i="1" s="1"/>
  <c r="J7" i="1"/>
  <c r="F95" i="1" l="1"/>
  <c r="E103" i="1"/>
  <c r="I95" i="1"/>
  <c r="I103" i="1" s="1"/>
  <c r="F103" i="1" l="1"/>
  <c r="F105" i="1" s="1"/>
  <c r="J95" i="1"/>
  <c r="J103" i="1" s="1"/>
  <c r="J105" i="1" s="1"/>
</calcChain>
</file>

<file path=xl/sharedStrings.xml><?xml version="1.0" encoding="utf-8"?>
<sst xmlns="http://schemas.openxmlformats.org/spreadsheetml/2006/main" count="142" uniqueCount="126">
  <si>
    <t>Адрес</t>
  </si>
  <si>
    <t xml:space="preserve">  Теплотрасса на балансе МУП "Теплосеть"</t>
  </si>
  <si>
    <t>Отопление, м в 2-х тр</t>
  </si>
  <si>
    <t>Отопление, м  однотруб.</t>
  </si>
  <si>
    <t>ГВС, м в 2-х тр</t>
  </si>
  <si>
    <t>ГВС, м в однотруб.</t>
  </si>
  <si>
    <t>Пар, м в 2-х тр.</t>
  </si>
  <si>
    <t>Пар, м в однотруб.</t>
  </si>
  <si>
    <t>ИТОГО, м в 2-х тр:</t>
  </si>
  <si>
    <t>ИТОГО, м в однотрубном исчисл.:</t>
  </si>
  <si>
    <t>г. Наро-Фоминск, ул. Профсоюзная (очистные)</t>
  </si>
  <si>
    <t>г. Наро-Фоминск, ул. Карла Маркса</t>
  </si>
  <si>
    <t>г. Наро-Фоминск, ул. Калинина</t>
  </si>
  <si>
    <t>г. Наро-Фоминск, ул. Московская</t>
  </si>
  <si>
    <t>4(ЦТП-23)</t>
  </si>
  <si>
    <t>г. Наро-Фоминск, ул. Новикова</t>
  </si>
  <si>
    <t>г. Наро-Фоминск, ул. Генерала Ефремова</t>
  </si>
  <si>
    <t>г. Наро-Фоминск, ул. Ленина</t>
  </si>
  <si>
    <t>7(ЦТП-1)</t>
  </si>
  <si>
    <t>г. Наро-Фоминск, ул. Латышская</t>
  </si>
  <si>
    <t>7(ЦТП-2)</t>
  </si>
  <si>
    <t xml:space="preserve">г. Наро-Фоминск, ул. Профсоюзная </t>
  </si>
  <si>
    <t>7(ЦТП-3)</t>
  </si>
  <si>
    <t>г. Наро-Фоминск, ул. Рижская</t>
  </si>
  <si>
    <t>7(ЦТП-4)</t>
  </si>
  <si>
    <t>д. Васильчиново</t>
  </si>
  <si>
    <t>г. Наро-Фоминск, ул. Володарского</t>
  </si>
  <si>
    <t>г. Наро-Фоминск, ул. Льва Толстого</t>
  </si>
  <si>
    <t>10(ЦТП-5)</t>
  </si>
  <si>
    <t>10(ЦТП-6)</t>
  </si>
  <si>
    <t>г. Наро-Фоминск, ул. Луговая</t>
  </si>
  <si>
    <t>10(ЦТП-7)</t>
  </si>
  <si>
    <t>г. Наро-Фоминск, ул. Комсомольская</t>
  </si>
  <si>
    <t>10(ЦТП-8)</t>
  </si>
  <si>
    <t>10(ЦТП-9)</t>
  </si>
  <si>
    <t>г. Наро-Фоминск, ул. Школьная</t>
  </si>
  <si>
    <t>с. Петровское</t>
  </si>
  <si>
    <t>г. Наро-Фоминск, ул. Маршала Жукова</t>
  </si>
  <si>
    <t>г. Наро-Фоминск, ул. Полубоярова</t>
  </si>
  <si>
    <t>г. Апрелевка, ул. Апрелевская</t>
  </si>
  <si>
    <t>г. Апрелевка, ул. Ленина</t>
  </si>
  <si>
    <t>16м</t>
  </si>
  <si>
    <t>д. Мякишево</t>
  </si>
  <si>
    <t>г. Апрелевка, вблизи ж/д ст. Победа</t>
  </si>
  <si>
    <t>д. Ново-Глаголево</t>
  </si>
  <si>
    <t>г. Апрелевка, ул. Августовская</t>
  </si>
  <si>
    <t>19(ЦТП-27)</t>
  </si>
  <si>
    <t>г. Апрелевка, ул. Февральская</t>
  </si>
  <si>
    <t>г. Апрелевка, ул. Парковая</t>
  </si>
  <si>
    <t>20(ЦТП-16)</t>
  </si>
  <si>
    <t>д.Турейка</t>
  </si>
  <si>
    <t>г. Наро-Фоминск, ул. Связистов</t>
  </si>
  <si>
    <t>д. Софьино</t>
  </si>
  <si>
    <t>д/о Отличник</t>
  </si>
  <si>
    <t>с. Атепцево</t>
  </si>
  <si>
    <t>с. Каменское</t>
  </si>
  <si>
    <t>г.п.Апрелевка ЖК Весна</t>
  </si>
  <si>
    <t>г. Наро-Фоминск, СМП-181</t>
  </si>
  <si>
    <t>д. Таширово</t>
  </si>
  <si>
    <t>д. Головково</t>
  </si>
  <si>
    <t>30(ЦТП-21)</t>
  </si>
  <si>
    <t>г. Наро-Фоминск, ул. 2-й Володарский пер.</t>
  </si>
  <si>
    <t>п. Молодежный</t>
  </si>
  <si>
    <t>г. Наро-Фоминск, Военный городок №11</t>
  </si>
  <si>
    <t>д. Башкино</t>
  </si>
  <si>
    <t>г. Наро-Фоминск, ул. Шибанкова</t>
  </si>
  <si>
    <t>43(ЦТП-28)</t>
  </si>
  <si>
    <t>43(ЦТП-29)</t>
  </si>
  <si>
    <t>43(ЦТП-30)</t>
  </si>
  <si>
    <t>г. Наро-Фоминск, ул. Пешехонова</t>
  </si>
  <si>
    <t>43(ЦТП-31)</t>
  </si>
  <si>
    <t>г. Апрелевка, ул. Самохина</t>
  </si>
  <si>
    <t>п. Новая Ольховка</t>
  </si>
  <si>
    <t>45(цтп-19)</t>
  </si>
  <si>
    <t>45(цтп-20)</t>
  </si>
  <si>
    <t>г. Наро-Фоминск, ул. Парк Воровского</t>
  </si>
  <si>
    <t>41(цтп-26)</t>
  </si>
  <si>
    <t>г. Наро-Фоминск, ул. Парковая</t>
  </si>
  <si>
    <t>г. Наро-Фоминск, ул. Чехова</t>
  </si>
  <si>
    <t>г. Наро-Фоминск, ул. Пушкина</t>
  </si>
  <si>
    <t>п. Селятино</t>
  </si>
  <si>
    <t>50 (ЦТП-32)</t>
  </si>
  <si>
    <t>п. Калининец, ул. Фабричная</t>
  </si>
  <si>
    <t>50 (ЦТП-36)</t>
  </si>
  <si>
    <t>50 (ЦТП-37)</t>
  </si>
  <si>
    <t>п. Бекасово</t>
  </si>
  <si>
    <t>п. Калининец</t>
  </si>
  <si>
    <t>г. Апрелевка, ул. 2-я Майская</t>
  </si>
  <si>
    <t>г. Апрелевка, ул. Дубки</t>
  </si>
  <si>
    <t>58(Цтп 33)</t>
  </si>
  <si>
    <t>г. Апрелевка, ул. Горького</t>
  </si>
  <si>
    <t>58(ЦТП-34)</t>
  </si>
  <si>
    <t>г. Апрелевка, ул. Цветочная аллея</t>
  </si>
  <si>
    <t>58(ЦТП-35)</t>
  </si>
  <si>
    <t>г. Апрелевка, ул. Фадеева</t>
  </si>
  <si>
    <t>58(ЦТП-38)</t>
  </si>
  <si>
    <t>г. Апрелевка, ул. Дубки, д.13</t>
  </si>
  <si>
    <t>г. Верея, ул. Лесная</t>
  </si>
  <si>
    <t>г. Верея, ул. Восточная</t>
  </si>
  <si>
    <t>г. Верея, ул. Комсомольская</t>
  </si>
  <si>
    <t>г. Верея, ул. Октябрьская</t>
  </si>
  <si>
    <t>г. Верея, ул. Грязнова</t>
  </si>
  <si>
    <t>п. Пионерский, ул. Центральная</t>
  </si>
  <si>
    <t>д. Ястребово</t>
  </si>
  <si>
    <t>д. Веселево</t>
  </si>
  <si>
    <t>д. Вышегород</t>
  </si>
  <si>
    <t>д. Шустиково</t>
  </si>
  <si>
    <t>д. Устье</t>
  </si>
  <si>
    <t>д. Волченки</t>
  </si>
  <si>
    <t>п. Архангельский</t>
  </si>
  <si>
    <t>д. Назарьево</t>
  </si>
  <si>
    <t>д. Слепушкино</t>
  </si>
  <si>
    <t>д. Симбухово, ул. Дороховская</t>
  </si>
  <si>
    <t>д. Рождественно, ул. Северная</t>
  </si>
  <si>
    <t>г. Верея, пл. Советская</t>
  </si>
  <si>
    <t>г. Верея, ул. Боровская</t>
  </si>
  <si>
    <t>г. Верея, ул. Кировская</t>
  </si>
  <si>
    <t>ИТОГО:</t>
  </si>
  <si>
    <t xml:space="preserve">№ Котельной
   ЦТП 
</t>
  </si>
  <si>
    <r>
      <t xml:space="preserve">   </t>
    </r>
    <r>
      <rPr>
        <b/>
        <i/>
        <sz val="16"/>
        <color indexed="18"/>
        <rFont val="Times New Roman"/>
        <family val="1"/>
        <charset val="204"/>
      </rPr>
      <t xml:space="preserve">Протяженность тепловых сетей по МУП "Теплосеть Наро-Фоминского городского округа" на 06.06.2022г.
</t>
    </r>
    <r>
      <rPr>
        <b/>
        <i/>
        <sz val="16"/>
        <rFont val="Times New Roman"/>
        <family val="1"/>
        <charset val="204"/>
      </rPr>
      <t xml:space="preserve">(с учетом изменений по кот.№21, 39) </t>
    </r>
  </si>
  <si>
    <t>пар</t>
  </si>
  <si>
    <t>кот. №8,50 ГВС</t>
  </si>
  <si>
    <t xml:space="preserve">КПЭ в ФХД </t>
  </si>
  <si>
    <t>должно быть  на 07.06.2022</t>
  </si>
  <si>
    <t xml:space="preserve"> данные КПЭ в ФХД </t>
  </si>
  <si>
    <t>без к. 39 и уточнений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</si>
</sst>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5" x14ac:knownFonts="1">
    <font>
      <sz val="11"/>
      <color theme="1"/>
      <name val="Calibri"/>
      <family val="2"/>
      <charset val="204"/>
      <scheme val="minor"/>
    </font>
    <font>
      <sz val="14"/>
      <name val="Arial Cyr"/>
      <charset val="204"/>
    </font>
    <font>
      <sz val="14"/>
      <color indexed="18"/>
      <name val="Arial"/>
      <family val="2"/>
      <charset val="204"/>
    </font>
    <font>
      <b/>
      <sz val="14"/>
      <name val="Arial"/>
      <family val="2"/>
    </font>
    <font>
      <b/>
      <sz val="10"/>
      <name val="Arial"/>
      <family val="2"/>
    </font>
    <font>
      <b/>
      <i/>
      <sz val="16"/>
      <name val="Arial"/>
      <family val="2"/>
      <charset val="204"/>
    </font>
    <font>
      <b/>
      <i/>
      <sz val="16"/>
      <color indexed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16"/>
      <color theme="1"/>
      <name val="Bookman Old Style"/>
      <family val="1"/>
      <charset val="204"/>
    </font>
    <font>
      <sz val="14"/>
      <color theme="1"/>
      <name val="Bookman Old Style"/>
      <family val="1"/>
      <charset val="204"/>
    </font>
    <font>
      <sz val="14"/>
      <name val="Arial"/>
      <family val="2"/>
    </font>
    <font>
      <sz val="14"/>
      <name val="Arial"/>
      <family val="2"/>
      <charset val="204"/>
    </font>
    <font>
      <b/>
      <sz val="16"/>
      <name val="Bookman Old Style"/>
      <family val="1"/>
      <charset val="204"/>
    </font>
    <font>
      <sz val="14"/>
      <name val="Bookman Old Style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sz val="14"/>
      <color theme="1"/>
      <name val="Arial"/>
      <family val="2"/>
    </font>
    <font>
      <b/>
      <i/>
      <sz val="14"/>
      <color theme="1"/>
      <name val="Arial Cyr"/>
      <charset val="204"/>
    </font>
    <font>
      <b/>
      <sz val="14"/>
      <name val="Arial Cyr"/>
      <charset val="204"/>
    </font>
    <font>
      <i/>
      <sz val="14"/>
      <color theme="1"/>
      <name val="Bookman Old Style"/>
      <family val="1"/>
      <charset val="204"/>
    </font>
    <font>
      <b/>
      <i/>
      <sz val="10"/>
      <name val="Arial Cyr"/>
      <charset val="204"/>
    </font>
    <font>
      <i/>
      <sz val="14"/>
      <name val="Arial"/>
      <family val="2"/>
    </font>
    <font>
      <i/>
      <sz val="14"/>
      <name val="Arial Cyr"/>
      <charset val="204"/>
    </font>
    <font>
      <b/>
      <i/>
      <sz val="10"/>
      <name val="Arial"/>
      <family val="2"/>
      <charset val="204"/>
    </font>
    <font>
      <sz val="14"/>
      <color rgb="FFFF000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4" fillId="0" borderId="0" xfId="0" applyFont="1"/>
    <xf numFmtId="0" fontId="3" fillId="0" borderId="0" xfId="0" applyFont="1"/>
    <xf numFmtId="0" fontId="9" fillId="0" borderId="4" xfId="0" applyFont="1" applyFill="1" applyBorder="1" applyAlignment="1">
      <alignment horizontal="center" vertical="center"/>
    </xf>
    <xf numFmtId="0" fontId="8" fillId="2" borderId="18" xfId="0" quotePrefix="1" applyFont="1" applyFill="1" applyBorder="1" applyAlignment="1">
      <alignment horizontal="center" vertical="center" wrapText="1"/>
    </xf>
    <xf numFmtId="0" fontId="8" fillId="3" borderId="13" xfId="0" quotePrefix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/>
    </xf>
    <xf numFmtId="164" fontId="0" fillId="0" borderId="0" xfId="0" applyNumberFormat="1"/>
    <xf numFmtId="0" fontId="9" fillId="5" borderId="6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 wrapText="1"/>
    </xf>
    <xf numFmtId="0" fontId="19" fillId="5" borderId="21" xfId="0" applyFont="1" applyFill="1" applyBorder="1" applyAlignment="1">
      <alignment horizontal="right" vertical="center" wrapText="1"/>
    </xf>
    <xf numFmtId="0" fontId="19" fillId="6" borderId="21" xfId="0" applyFont="1" applyFill="1" applyBorder="1" applyAlignment="1">
      <alignment horizontal="right" vertical="center" wrapText="1"/>
    </xf>
    <xf numFmtId="4" fontId="11" fillId="0" borderId="16" xfId="0" applyNumberFormat="1" applyFont="1" applyFill="1" applyBorder="1" applyAlignment="1">
      <alignment horizontal="center" vertical="center"/>
    </xf>
    <xf numFmtId="4" fontId="11" fillId="3" borderId="17" xfId="0" applyNumberFormat="1" applyFont="1" applyFill="1" applyBorder="1" applyAlignment="1">
      <alignment horizontal="center" vertical="center"/>
    </xf>
    <xf numFmtId="4" fontId="1" fillId="0" borderId="16" xfId="0" applyNumberFormat="1" applyFont="1" applyFill="1" applyBorder="1" applyAlignment="1">
      <alignment horizontal="center" vertical="center"/>
    </xf>
    <xf numFmtId="4" fontId="1" fillId="3" borderId="17" xfId="0" applyNumberFormat="1" applyFont="1" applyFill="1" applyBorder="1" applyAlignment="1">
      <alignment horizontal="center" vertical="center"/>
    </xf>
    <xf numFmtId="4" fontId="1" fillId="0" borderId="17" xfId="0" applyNumberFormat="1" applyFont="1" applyFill="1" applyBorder="1" applyAlignment="1">
      <alignment horizontal="center" vertical="center"/>
    </xf>
    <xf numFmtId="4" fontId="11" fillId="0" borderId="17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4" fontId="12" fillId="0" borderId="5" xfId="0" applyNumberFormat="1" applyFont="1" applyFill="1" applyBorder="1" applyAlignment="1">
      <alignment horizontal="center" vertical="center"/>
    </xf>
    <xf numFmtId="4" fontId="11" fillId="3" borderId="6" xfId="0" applyNumberFormat="1" applyFont="1" applyFill="1" applyBorder="1" applyAlignment="1">
      <alignment horizontal="center" vertical="center"/>
    </xf>
    <xf numFmtId="4" fontId="1" fillId="3" borderId="6" xfId="0" applyNumberFormat="1" applyFont="1" applyFill="1" applyBorder="1" applyAlignment="1">
      <alignment horizontal="center" vertical="center"/>
    </xf>
    <xf numFmtId="4" fontId="12" fillId="0" borderId="5" xfId="0" applyNumberFormat="1" applyFont="1" applyBorder="1" applyAlignment="1">
      <alignment horizontal="center" vertical="center"/>
    </xf>
    <xf numFmtId="4" fontId="12" fillId="0" borderId="6" xfId="0" applyNumberFormat="1" applyFont="1" applyBorder="1" applyAlignment="1">
      <alignment horizontal="center" vertical="center"/>
    </xf>
    <xf numFmtId="4" fontId="11" fillId="0" borderId="6" xfId="0" applyNumberFormat="1" applyFont="1" applyFill="1" applyBorder="1" applyAlignment="1">
      <alignment horizontal="center" vertical="center"/>
    </xf>
    <xf numFmtId="4" fontId="1" fillId="0" borderId="7" xfId="0" applyNumberFormat="1" applyFont="1" applyFill="1" applyBorder="1" applyAlignment="1">
      <alignment horizontal="center" vertical="center"/>
    </xf>
    <xf numFmtId="4" fontId="11" fillId="0" borderId="5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4" fontId="1" fillId="0" borderId="6" xfId="0" applyNumberFormat="1" applyFont="1" applyFill="1" applyBorder="1" applyAlignment="1">
      <alignment horizontal="center" vertical="center"/>
    </xf>
    <xf numFmtId="4" fontId="11" fillId="4" borderId="5" xfId="0" applyNumberFormat="1" applyFont="1" applyFill="1" applyBorder="1" applyAlignment="1">
      <alignment horizontal="center" vertical="center"/>
    </xf>
    <xf numFmtId="4" fontId="1" fillId="4" borderId="5" xfId="0" applyNumberFormat="1" applyFont="1" applyFill="1" applyBorder="1" applyAlignment="1">
      <alignment horizontal="center" vertical="center"/>
    </xf>
    <xf numFmtId="4" fontId="1" fillId="4" borderId="6" xfId="0" applyNumberFormat="1" applyFont="1" applyFill="1" applyBorder="1" applyAlignment="1">
      <alignment horizontal="center" vertical="center"/>
    </xf>
    <xf numFmtId="4" fontId="11" fillId="5" borderId="5" xfId="0" applyNumberFormat="1" applyFont="1" applyFill="1" applyBorder="1" applyAlignment="1">
      <alignment horizontal="center" vertical="center"/>
    </xf>
    <xf numFmtId="4" fontId="11" fillId="5" borderId="6" xfId="0" applyNumberFormat="1" applyFont="1" applyFill="1" applyBorder="1" applyAlignment="1">
      <alignment horizontal="center" vertical="center"/>
    </xf>
    <xf numFmtId="4" fontId="1" fillId="5" borderId="5" xfId="0" applyNumberFormat="1" applyFont="1" applyFill="1" applyBorder="1" applyAlignment="1">
      <alignment horizontal="center" vertical="center"/>
    </xf>
    <xf numFmtId="4" fontId="1" fillId="5" borderId="6" xfId="0" applyNumberFormat="1" applyFont="1" applyFill="1" applyBorder="1" applyAlignment="1">
      <alignment horizontal="center" vertical="center"/>
    </xf>
    <xf numFmtId="4" fontId="1" fillId="5" borderId="7" xfId="0" applyNumberFormat="1" applyFont="1" applyFill="1" applyBorder="1" applyAlignment="1">
      <alignment horizontal="center" vertical="center"/>
    </xf>
    <xf numFmtId="4" fontId="11" fillId="0" borderId="9" xfId="0" applyNumberFormat="1" applyFont="1" applyFill="1" applyBorder="1" applyAlignment="1">
      <alignment horizontal="center" vertical="center"/>
    </xf>
    <xf numFmtId="4" fontId="11" fillId="3" borderId="8" xfId="0" applyNumberFormat="1" applyFont="1" applyFill="1" applyBorder="1" applyAlignment="1">
      <alignment horizontal="center" vertical="center"/>
    </xf>
    <xf numFmtId="4" fontId="1" fillId="0" borderId="9" xfId="0" applyNumberFormat="1" applyFont="1" applyFill="1" applyBorder="1" applyAlignment="1">
      <alignment horizontal="center" vertical="center"/>
    </xf>
    <xf numFmtId="4" fontId="1" fillId="3" borderId="8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8" xfId="0" applyNumberFormat="1" applyFont="1" applyFill="1" applyBorder="1" applyAlignment="1">
      <alignment horizontal="center" vertical="center"/>
    </xf>
    <xf numFmtId="4" fontId="11" fillId="0" borderId="8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" fontId="16" fillId="0" borderId="22" xfId="0" applyNumberFormat="1" applyFont="1" applyFill="1" applyBorder="1" applyAlignment="1">
      <alignment horizontal="center" vertical="center"/>
    </xf>
    <xf numFmtId="4" fontId="16" fillId="3" borderId="1" xfId="0" applyNumberFormat="1" applyFont="1" applyFill="1" applyBorder="1" applyAlignment="1">
      <alignment horizontal="center" vertical="center"/>
    </xf>
    <xf numFmtId="4" fontId="17" fillId="0" borderId="1" xfId="0" applyNumberFormat="1" applyFont="1" applyFill="1" applyBorder="1" applyAlignment="1">
      <alignment horizontal="center" vertical="center"/>
    </xf>
    <xf numFmtId="4" fontId="17" fillId="3" borderId="1" xfId="0" applyNumberFormat="1" applyFont="1" applyFill="1" applyBorder="1" applyAlignment="1">
      <alignment horizontal="center" vertical="center"/>
    </xf>
    <xf numFmtId="4" fontId="17" fillId="0" borderId="20" xfId="0" applyNumberFormat="1" applyFont="1" applyFill="1" applyBorder="1" applyAlignment="1">
      <alignment horizontal="center" vertical="center"/>
    </xf>
    <xf numFmtId="4" fontId="16" fillId="0" borderId="20" xfId="0" applyNumberFormat="1" applyFont="1" applyFill="1" applyBorder="1" applyAlignment="1">
      <alignment horizontal="center" vertical="center"/>
    </xf>
    <xf numFmtId="4" fontId="18" fillId="0" borderId="23" xfId="0" applyNumberFormat="1" applyFont="1" applyFill="1" applyBorder="1" applyAlignment="1">
      <alignment horizontal="center" vertical="center"/>
    </xf>
    <xf numFmtId="4" fontId="20" fillId="0" borderId="21" xfId="0" applyNumberFormat="1" applyFont="1" applyFill="1" applyBorder="1" applyAlignment="1">
      <alignment horizontal="right" vertical="center"/>
    </xf>
    <xf numFmtId="4" fontId="21" fillId="3" borderId="21" xfId="0" applyNumberFormat="1" applyFont="1" applyFill="1" applyBorder="1" applyAlignment="1">
      <alignment horizontal="center" vertical="center"/>
    </xf>
    <xf numFmtId="4" fontId="20" fillId="0" borderId="21" xfId="0" applyNumberFormat="1" applyFont="1" applyFill="1" applyBorder="1" applyAlignment="1">
      <alignment horizontal="center" vertical="center"/>
    </xf>
    <xf numFmtId="4" fontId="22" fillId="3" borderId="21" xfId="0" applyNumberFormat="1" applyFont="1" applyFill="1" applyBorder="1" applyAlignment="1">
      <alignment horizontal="center" vertical="center"/>
    </xf>
    <xf numFmtId="4" fontId="22" fillId="0" borderId="21" xfId="0" applyNumberFormat="1" applyFont="1" applyFill="1" applyBorder="1" applyAlignment="1">
      <alignment horizontal="center" vertical="center"/>
    </xf>
    <xf numFmtId="4" fontId="21" fillId="0" borderId="21" xfId="0" applyNumberFormat="1" applyFont="1" applyFill="1" applyBorder="1" applyAlignment="1">
      <alignment horizontal="center" vertical="center"/>
    </xf>
    <xf numFmtId="4" fontId="23" fillId="5" borderId="21" xfId="0" applyNumberFormat="1" applyFont="1" applyFill="1" applyBorder="1" applyAlignment="1">
      <alignment horizontal="center" vertical="center" wrapText="1"/>
    </xf>
    <xf numFmtId="4" fontId="21" fillId="5" borderId="21" xfId="0" applyNumberFormat="1" applyFont="1" applyFill="1" applyBorder="1" applyAlignment="1">
      <alignment horizontal="center" vertical="center"/>
    </xf>
    <xf numFmtId="4" fontId="22" fillId="5" borderId="21" xfId="0" applyNumberFormat="1" applyFont="1" applyFill="1" applyBorder="1" applyAlignment="1">
      <alignment horizontal="center" vertical="center"/>
    </xf>
    <xf numFmtId="4" fontId="23" fillId="6" borderId="21" xfId="0" applyNumberFormat="1" applyFont="1" applyFill="1" applyBorder="1" applyAlignment="1">
      <alignment horizontal="center" vertical="center"/>
    </xf>
    <xf numFmtId="4" fontId="21" fillId="6" borderId="21" xfId="0" applyNumberFormat="1" applyFont="1" applyFill="1" applyBorder="1" applyAlignment="1">
      <alignment horizontal="center" vertical="center"/>
    </xf>
    <xf numFmtId="4" fontId="22" fillId="6" borderId="21" xfId="0" applyNumberFormat="1" applyFont="1" applyFill="1" applyBorder="1" applyAlignment="1">
      <alignment horizontal="center" vertical="center"/>
    </xf>
    <xf numFmtId="4" fontId="24" fillId="0" borderId="5" xfId="0" applyNumberFormat="1" applyFont="1" applyFill="1" applyBorder="1" applyAlignment="1">
      <alignment horizontal="center" vertical="center"/>
    </xf>
    <xf numFmtId="4" fontId="24" fillId="0" borderId="6" xfId="0" applyNumberFormat="1" applyFont="1" applyFill="1" applyBorder="1" applyAlignment="1">
      <alignment horizontal="center" vertical="center"/>
    </xf>
    <xf numFmtId="4" fontId="24" fillId="5" borderId="5" xfId="0" applyNumberFormat="1" applyFont="1" applyFill="1" applyBorder="1" applyAlignment="1">
      <alignment horizontal="center" vertical="center"/>
    </xf>
    <xf numFmtId="4" fontId="24" fillId="5" borderId="6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0" fontId="8" fillId="2" borderId="14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 shrinkToFit="1"/>
    </xf>
    <xf numFmtId="0" fontId="8" fillId="2" borderId="14" xfId="0" applyFont="1" applyFill="1" applyBorder="1" applyAlignment="1">
      <alignment horizontal="center" vertical="center" wrapText="1" shrinkToFit="1"/>
    </xf>
    <xf numFmtId="0" fontId="5" fillId="0" borderId="0" xfId="0" applyFont="1" applyFill="1" applyAlignment="1">
      <alignment horizontal="center" wrapText="1"/>
    </xf>
    <xf numFmtId="0" fontId="8" fillId="2" borderId="1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6"/>
  <sheetViews>
    <sheetView tabSelected="1" workbookViewId="0">
      <pane xSplit="1" ySplit="6" topLeftCell="G97" activePane="bottomRight" state="frozen"/>
      <selection pane="topRight" activeCell="B1" sqref="B1"/>
      <selection pane="bottomLeft" activeCell="A7" sqref="A7"/>
      <selection pane="bottomRight" activeCell="G35" sqref="G35"/>
    </sheetView>
  </sheetViews>
  <sheetFormatPr defaultRowHeight="15" x14ac:dyDescent="0.25"/>
  <cols>
    <col min="1" max="1" width="21.140625" bestFit="1" customWidth="1"/>
    <col min="2" max="2" width="36" bestFit="1" customWidth="1"/>
    <col min="3" max="3" width="18" bestFit="1" customWidth="1"/>
    <col min="4" max="4" width="18" customWidth="1"/>
    <col min="5" max="5" width="16.28515625" bestFit="1" customWidth="1"/>
    <col min="6" max="6" width="18" customWidth="1"/>
    <col min="7" max="7" width="12.28515625" customWidth="1"/>
    <col min="8" max="8" width="14.28515625" customWidth="1"/>
    <col min="9" max="9" width="18" customWidth="1"/>
    <col min="10" max="10" width="18.42578125" customWidth="1"/>
    <col min="11" max="11" width="11" customWidth="1"/>
  </cols>
  <sheetData>
    <row r="1" spans="1:10" ht="18" x14ac:dyDescent="0.25">
      <c r="A1" s="1"/>
      <c r="B1" s="1"/>
      <c r="C1" s="2"/>
      <c r="D1" s="2"/>
      <c r="E1" s="3"/>
      <c r="F1" s="3"/>
      <c r="G1" s="3"/>
      <c r="H1" s="3"/>
      <c r="I1" s="4"/>
      <c r="J1" s="5"/>
    </row>
    <row r="2" spans="1:10" ht="18" x14ac:dyDescent="0.25">
      <c r="A2" s="1"/>
      <c r="B2" s="1"/>
      <c r="C2" s="3"/>
      <c r="D2" s="3"/>
      <c r="E2" s="3"/>
      <c r="F2" s="3"/>
      <c r="G2" s="3"/>
      <c r="H2" s="3"/>
      <c r="I2" s="3"/>
      <c r="J2" s="6"/>
    </row>
    <row r="3" spans="1:10" ht="51.75" customHeight="1" x14ac:dyDescent="0.3">
      <c r="A3" s="93" t="s">
        <v>119</v>
      </c>
      <c r="B3" s="93"/>
      <c r="C3" s="93"/>
      <c r="D3" s="93"/>
      <c r="E3" s="93"/>
      <c r="F3" s="93"/>
      <c r="G3" s="93"/>
      <c r="H3" s="93"/>
      <c r="I3" s="93"/>
      <c r="J3" s="93"/>
    </row>
    <row r="4" spans="1:10" ht="18.75" thickBot="1" x14ac:dyDescent="0.3">
      <c r="A4" s="3"/>
      <c r="B4" s="3"/>
      <c r="C4" s="3"/>
      <c r="D4" s="3"/>
      <c r="E4" s="3"/>
      <c r="F4" s="3"/>
      <c r="G4" s="3"/>
      <c r="H4" s="3"/>
      <c r="I4" s="3"/>
      <c r="J4" s="6"/>
    </row>
    <row r="5" spans="1:10" ht="38.25" customHeight="1" thickBot="1" x14ac:dyDescent="0.3">
      <c r="A5" s="91" t="s">
        <v>118</v>
      </c>
      <c r="B5" s="87" t="s">
        <v>0</v>
      </c>
      <c r="C5" s="94" t="s">
        <v>1</v>
      </c>
      <c r="D5" s="95"/>
      <c r="E5" s="95"/>
      <c r="F5" s="95"/>
      <c r="G5" s="95"/>
      <c r="H5" s="95"/>
      <c r="I5" s="96" t="s">
        <v>8</v>
      </c>
      <c r="J5" s="89" t="s">
        <v>9</v>
      </c>
    </row>
    <row r="6" spans="1:10" ht="38.25" thickBot="1" x14ac:dyDescent="0.3">
      <c r="A6" s="92"/>
      <c r="B6" s="88"/>
      <c r="C6" s="8" t="s">
        <v>2</v>
      </c>
      <c r="D6" s="9" t="s">
        <v>3</v>
      </c>
      <c r="E6" s="10" t="s">
        <v>4</v>
      </c>
      <c r="F6" s="11" t="s">
        <v>5</v>
      </c>
      <c r="G6" s="12" t="s">
        <v>6</v>
      </c>
      <c r="H6" s="13" t="s">
        <v>7</v>
      </c>
      <c r="I6" s="90"/>
      <c r="J6" s="90"/>
    </row>
    <row r="7" spans="1:10" ht="54" x14ac:dyDescent="0.25">
      <c r="A7" s="7">
        <v>1</v>
      </c>
      <c r="B7" s="14" t="s">
        <v>10</v>
      </c>
      <c r="C7" s="31">
        <v>1092.5</v>
      </c>
      <c r="D7" s="32">
        <f>C7*2</f>
        <v>2185</v>
      </c>
      <c r="E7" s="33">
        <v>702</v>
      </c>
      <c r="F7" s="34">
        <f>E7*2</f>
        <v>1404</v>
      </c>
      <c r="G7" s="33">
        <v>0</v>
      </c>
      <c r="H7" s="35">
        <v>0</v>
      </c>
      <c r="I7" s="36">
        <f t="shared" ref="I7:J34" si="0">C7+E7</f>
        <v>1794.5</v>
      </c>
      <c r="J7" s="37">
        <f>D7+F7</f>
        <v>3589</v>
      </c>
    </row>
    <row r="8" spans="1:10" ht="36" x14ac:dyDescent="0.25">
      <c r="A8" s="15">
        <v>2</v>
      </c>
      <c r="B8" s="16" t="s">
        <v>11</v>
      </c>
      <c r="C8" s="38">
        <v>2269.9</v>
      </c>
      <c r="D8" s="39">
        <f t="shared" ref="D8:D75" si="1">C8*2</f>
        <v>4539.8</v>
      </c>
      <c r="E8" s="38">
        <v>95.5</v>
      </c>
      <c r="F8" s="40">
        <f t="shared" ref="F8:F75" si="2">E8*2</f>
        <v>191</v>
      </c>
      <c r="G8" s="41">
        <v>0</v>
      </c>
      <c r="H8" s="42">
        <v>0</v>
      </c>
      <c r="I8" s="43">
        <f t="shared" si="0"/>
        <v>2365.4</v>
      </c>
      <c r="J8" s="44">
        <f>D8+F8</f>
        <v>4730.8</v>
      </c>
    </row>
    <row r="9" spans="1:10" ht="36" x14ac:dyDescent="0.25">
      <c r="A9" s="15">
        <v>3</v>
      </c>
      <c r="B9" s="16" t="s">
        <v>12</v>
      </c>
      <c r="C9" s="45">
        <v>615.1</v>
      </c>
      <c r="D9" s="39">
        <f t="shared" si="1"/>
        <v>1230.2</v>
      </c>
      <c r="E9" s="46">
        <v>385.5</v>
      </c>
      <c r="F9" s="40">
        <f t="shared" si="2"/>
        <v>771</v>
      </c>
      <c r="G9" s="46">
        <v>0</v>
      </c>
      <c r="H9" s="47">
        <v>0</v>
      </c>
      <c r="I9" s="43">
        <f t="shared" si="0"/>
        <v>1000.6</v>
      </c>
      <c r="J9" s="44">
        <f>D9+F9</f>
        <v>2001.2</v>
      </c>
    </row>
    <row r="10" spans="1:10" ht="36" x14ac:dyDescent="0.25">
      <c r="A10" s="15">
        <v>4</v>
      </c>
      <c r="B10" s="16" t="s">
        <v>13</v>
      </c>
      <c r="C10" s="45">
        <v>7030.2000000000007</v>
      </c>
      <c r="D10" s="39">
        <f t="shared" si="1"/>
        <v>14060.400000000001</v>
      </c>
      <c r="E10" s="46">
        <v>0</v>
      </c>
      <c r="F10" s="40">
        <f t="shared" si="2"/>
        <v>0</v>
      </c>
      <c r="G10" s="46">
        <v>0</v>
      </c>
      <c r="H10" s="47">
        <v>0</v>
      </c>
      <c r="I10" s="43">
        <f t="shared" si="0"/>
        <v>7030.2000000000007</v>
      </c>
      <c r="J10" s="44">
        <f t="shared" si="0"/>
        <v>14060.400000000001</v>
      </c>
    </row>
    <row r="11" spans="1:10" ht="36" x14ac:dyDescent="0.25">
      <c r="A11" s="15" t="s">
        <v>14</v>
      </c>
      <c r="B11" s="16" t="s">
        <v>13</v>
      </c>
      <c r="C11" s="45">
        <v>544</v>
      </c>
      <c r="D11" s="39">
        <f t="shared" si="1"/>
        <v>1088</v>
      </c>
      <c r="E11" s="46">
        <v>165</v>
      </c>
      <c r="F11" s="40">
        <f t="shared" si="2"/>
        <v>330</v>
      </c>
      <c r="G11" s="46">
        <v>0</v>
      </c>
      <c r="H11" s="47">
        <v>0</v>
      </c>
      <c r="I11" s="43">
        <f t="shared" si="0"/>
        <v>709</v>
      </c>
      <c r="J11" s="44">
        <f t="shared" si="0"/>
        <v>1418</v>
      </c>
    </row>
    <row r="12" spans="1:10" ht="36" x14ac:dyDescent="0.25">
      <c r="A12" s="15">
        <v>5</v>
      </c>
      <c r="B12" s="16" t="s">
        <v>15</v>
      </c>
      <c r="C12" s="45">
        <v>884.6</v>
      </c>
      <c r="D12" s="39">
        <f t="shared" si="1"/>
        <v>1769.2</v>
      </c>
      <c r="E12" s="46">
        <v>529.35</v>
      </c>
      <c r="F12" s="40">
        <f t="shared" si="2"/>
        <v>1058.7</v>
      </c>
      <c r="G12" s="46">
        <v>0</v>
      </c>
      <c r="H12" s="47">
        <v>0</v>
      </c>
      <c r="I12" s="43">
        <f t="shared" si="0"/>
        <v>1413.95</v>
      </c>
      <c r="J12" s="44">
        <f t="shared" si="0"/>
        <v>2827.9</v>
      </c>
    </row>
    <row r="13" spans="1:10" ht="36" x14ac:dyDescent="0.25">
      <c r="A13" s="15">
        <v>6</v>
      </c>
      <c r="B13" s="16" t="s">
        <v>16</v>
      </c>
      <c r="C13" s="45">
        <v>1204.5999999999999</v>
      </c>
      <c r="D13" s="39">
        <f t="shared" si="1"/>
        <v>2409.1999999999998</v>
      </c>
      <c r="E13" s="46">
        <v>911</v>
      </c>
      <c r="F13" s="40">
        <f t="shared" si="2"/>
        <v>1822</v>
      </c>
      <c r="G13" s="46">
        <v>0</v>
      </c>
      <c r="H13" s="47">
        <v>0</v>
      </c>
      <c r="I13" s="43">
        <f t="shared" si="0"/>
        <v>2115.6</v>
      </c>
      <c r="J13" s="44">
        <f t="shared" si="0"/>
        <v>4231.2</v>
      </c>
    </row>
    <row r="14" spans="1:10" ht="36" x14ac:dyDescent="0.25">
      <c r="A14" s="15">
        <v>7</v>
      </c>
      <c r="B14" s="16" t="s">
        <v>17</v>
      </c>
      <c r="C14" s="48">
        <v>5453.3</v>
      </c>
      <c r="D14" s="39">
        <f t="shared" si="1"/>
        <v>10906.6</v>
      </c>
      <c r="E14" s="46">
        <v>0</v>
      </c>
      <c r="F14" s="40">
        <f t="shared" si="2"/>
        <v>0</v>
      </c>
      <c r="G14" s="49">
        <v>0</v>
      </c>
      <c r="H14" s="50">
        <v>0</v>
      </c>
      <c r="I14" s="43">
        <f t="shared" si="0"/>
        <v>5453.3</v>
      </c>
      <c r="J14" s="44">
        <f t="shared" si="0"/>
        <v>10906.6</v>
      </c>
    </row>
    <row r="15" spans="1:10" ht="36" x14ac:dyDescent="0.25">
      <c r="A15" s="15" t="s">
        <v>18</v>
      </c>
      <c r="B15" s="16" t="s">
        <v>19</v>
      </c>
      <c r="C15" s="45">
        <v>2089.5500000000002</v>
      </c>
      <c r="D15" s="39">
        <f t="shared" si="1"/>
        <v>4179.1000000000004</v>
      </c>
      <c r="E15" s="46">
        <v>1980.5500000000002</v>
      </c>
      <c r="F15" s="40">
        <f t="shared" si="2"/>
        <v>3961.1000000000004</v>
      </c>
      <c r="G15" s="46">
        <v>0</v>
      </c>
      <c r="H15" s="47">
        <v>0</v>
      </c>
      <c r="I15" s="43">
        <f t="shared" si="0"/>
        <v>4070.1000000000004</v>
      </c>
      <c r="J15" s="44">
        <f t="shared" si="0"/>
        <v>8140.2000000000007</v>
      </c>
    </row>
    <row r="16" spans="1:10" ht="36" x14ac:dyDescent="0.25">
      <c r="A16" s="15" t="s">
        <v>20</v>
      </c>
      <c r="B16" s="16" t="s">
        <v>21</v>
      </c>
      <c r="C16" s="45">
        <v>1035.5</v>
      </c>
      <c r="D16" s="39">
        <f t="shared" si="1"/>
        <v>2071</v>
      </c>
      <c r="E16" s="46">
        <v>1035.5</v>
      </c>
      <c r="F16" s="40">
        <f t="shared" si="2"/>
        <v>2071</v>
      </c>
      <c r="G16" s="46">
        <v>0</v>
      </c>
      <c r="H16" s="47">
        <v>0</v>
      </c>
      <c r="I16" s="43">
        <f t="shared" si="0"/>
        <v>2071</v>
      </c>
      <c r="J16" s="44">
        <f t="shared" si="0"/>
        <v>4142</v>
      </c>
    </row>
    <row r="17" spans="1:10" ht="36" x14ac:dyDescent="0.25">
      <c r="A17" s="15" t="s">
        <v>22</v>
      </c>
      <c r="B17" s="16" t="s">
        <v>23</v>
      </c>
      <c r="C17" s="45">
        <v>1139.3</v>
      </c>
      <c r="D17" s="39">
        <f t="shared" si="1"/>
        <v>2278.6</v>
      </c>
      <c r="E17" s="46">
        <v>2766.2999999999997</v>
      </c>
      <c r="F17" s="40">
        <f t="shared" si="2"/>
        <v>5532.5999999999995</v>
      </c>
      <c r="G17" s="46">
        <v>0</v>
      </c>
      <c r="H17" s="47">
        <v>0</v>
      </c>
      <c r="I17" s="43">
        <f t="shared" si="0"/>
        <v>3905.5999999999995</v>
      </c>
      <c r="J17" s="44">
        <f t="shared" si="0"/>
        <v>7811.1999999999989</v>
      </c>
    </row>
    <row r="18" spans="1:10" ht="36" x14ac:dyDescent="0.25">
      <c r="A18" s="15" t="s">
        <v>24</v>
      </c>
      <c r="B18" s="16" t="s">
        <v>19</v>
      </c>
      <c r="C18" s="45">
        <v>918.3</v>
      </c>
      <c r="D18" s="39">
        <f t="shared" si="1"/>
        <v>1836.6</v>
      </c>
      <c r="E18" s="46">
        <v>918.3</v>
      </c>
      <c r="F18" s="40">
        <f t="shared" si="2"/>
        <v>1836.6</v>
      </c>
      <c r="G18" s="46">
        <v>0</v>
      </c>
      <c r="H18" s="47">
        <v>0</v>
      </c>
      <c r="I18" s="43">
        <f t="shared" si="0"/>
        <v>1836.6</v>
      </c>
      <c r="J18" s="44">
        <f t="shared" si="0"/>
        <v>3673.2</v>
      </c>
    </row>
    <row r="19" spans="1:10" ht="20.25" x14ac:dyDescent="0.25">
      <c r="A19" s="24">
        <v>8</v>
      </c>
      <c r="B19" s="25" t="s">
        <v>25</v>
      </c>
      <c r="C19" s="51">
        <v>1891.5</v>
      </c>
      <c r="D19" s="52">
        <f t="shared" si="1"/>
        <v>3783</v>
      </c>
      <c r="E19" s="53">
        <v>0</v>
      </c>
      <c r="F19" s="54">
        <f t="shared" si="2"/>
        <v>0</v>
      </c>
      <c r="G19" s="53">
        <v>0</v>
      </c>
      <c r="H19" s="54">
        <v>0</v>
      </c>
      <c r="I19" s="52">
        <f t="shared" si="0"/>
        <v>1891.5</v>
      </c>
      <c r="J19" s="55">
        <f t="shared" si="0"/>
        <v>3783</v>
      </c>
    </row>
    <row r="20" spans="1:10" ht="36" x14ac:dyDescent="0.25">
      <c r="A20" s="15">
        <v>9</v>
      </c>
      <c r="B20" s="16" t="s">
        <v>26</v>
      </c>
      <c r="C20" s="45">
        <v>437.5</v>
      </c>
      <c r="D20" s="39">
        <f t="shared" si="1"/>
        <v>875</v>
      </c>
      <c r="E20" s="46">
        <v>0</v>
      </c>
      <c r="F20" s="40">
        <f t="shared" si="2"/>
        <v>0</v>
      </c>
      <c r="G20" s="46">
        <v>0</v>
      </c>
      <c r="H20" s="47">
        <v>0</v>
      </c>
      <c r="I20" s="43">
        <f t="shared" si="0"/>
        <v>437.5</v>
      </c>
      <c r="J20" s="44">
        <f t="shared" si="0"/>
        <v>875</v>
      </c>
    </row>
    <row r="21" spans="1:10" ht="36" x14ac:dyDescent="0.25">
      <c r="A21" s="15">
        <v>10</v>
      </c>
      <c r="B21" s="16" t="s">
        <v>27</v>
      </c>
      <c r="C21" s="45">
        <v>2773.05</v>
      </c>
      <c r="D21" s="39">
        <f t="shared" si="1"/>
        <v>5546.1</v>
      </c>
      <c r="E21" s="46">
        <v>0</v>
      </c>
      <c r="F21" s="40">
        <f t="shared" si="2"/>
        <v>0</v>
      </c>
      <c r="G21" s="83">
        <v>0</v>
      </c>
      <c r="H21" s="84">
        <v>0</v>
      </c>
      <c r="I21" s="43">
        <f t="shared" si="0"/>
        <v>2773.05</v>
      </c>
      <c r="J21" s="44">
        <f t="shared" si="0"/>
        <v>5546.1</v>
      </c>
    </row>
    <row r="22" spans="1:10" ht="36" x14ac:dyDescent="0.25">
      <c r="A22" s="15" t="s">
        <v>28</v>
      </c>
      <c r="B22" s="16" t="s">
        <v>27</v>
      </c>
      <c r="C22" s="45">
        <v>373</v>
      </c>
      <c r="D22" s="39">
        <f t="shared" si="1"/>
        <v>746</v>
      </c>
      <c r="E22" s="46">
        <v>1325.6499999999999</v>
      </c>
      <c r="F22" s="40">
        <f t="shared" si="2"/>
        <v>2651.2999999999997</v>
      </c>
      <c r="G22" s="46">
        <v>0</v>
      </c>
      <c r="H22" s="47">
        <v>0</v>
      </c>
      <c r="I22" s="43">
        <f t="shared" si="0"/>
        <v>1698.6499999999999</v>
      </c>
      <c r="J22" s="44">
        <f t="shared" si="0"/>
        <v>3397.2999999999997</v>
      </c>
    </row>
    <row r="23" spans="1:10" ht="36" x14ac:dyDescent="0.25">
      <c r="A23" s="15" t="s">
        <v>29</v>
      </c>
      <c r="B23" s="16" t="s">
        <v>30</v>
      </c>
      <c r="C23" s="45">
        <v>525.79999999999995</v>
      </c>
      <c r="D23" s="39">
        <f t="shared" si="1"/>
        <v>1051.5999999999999</v>
      </c>
      <c r="E23" s="46">
        <v>525.79999999999995</v>
      </c>
      <c r="F23" s="40">
        <f t="shared" si="2"/>
        <v>1051.5999999999999</v>
      </c>
      <c r="G23" s="46">
        <v>0</v>
      </c>
      <c r="H23" s="47">
        <v>0</v>
      </c>
      <c r="I23" s="43">
        <f t="shared" si="0"/>
        <v>1051.5999999999999</v>
      </c>
      <c r="J23" s="44">
        <f t="shared" si="0"/>
        <v>2103.1999999999998</v>
      </c>
    </row>
    <row r="24" spans="1:10" ht="36" x14ac:dyDescent="0.25">
      <c r="A24" s="15" t="s">
        <v>31</v>
      </c>
      <c r="B24" s="16" t="s">
        <v>32</v>
      </c>
      <c r="C24" s="45">
        <v>635.20000000000005</v>
      </c>
      <c r="D24" s="39">
        <f t="shared" si="1"/>
        <v>1270.4000000000001</v>
      </c>
      <c r="E24" s="46">
        <v>635.20000000000005</v>
      </c>
      <c r="F24" s="40">
        <f t="shared" si="2"/>
        <v>1270.4000000000001</v>
      </c>
      <c r="G24" s="46">
        <v>0</v>
      </c>
      <c r="H24" s="47">
        <v>0</v>
      </c>
      <c r="I24" s="43">
        <f t="shared" si="0"/>
        <v>1270.4000000000001</v>
      </c>
      <c r="J24" s="44">
        <f t="shared" si="0"/>
        <v>2540.8000000000002</v>
      </c>
    </row>
    <row r="25" spans="1:10" ht="36" x14ac:dyDescent="0.25">
      <c r="A25" s="15" t="s">
        <v>33</v>
      </c>
      <c r="B25" s="16" t="s">
        <v>15</v>
      </c>
      <c r="C25" s="45">
        <v>2149.6999999999998</v>
      </c>
      <c r="D25" s="39">
        <f>C25*2</f>
        <v>4299.3999999999996</v>
      </c>
      <c r="E25" s="46">
        <v>592.30000000000007</v>
      </c>
      <c r="F25" s="40">
        <f t="shared" si="2"/>
        <v>1184.6000000000001</v>
      </c>
      <c r="G25" s="46">
        <v>0</v>
      </c>
      <c r="H25" s="47">
        <v>0</v>
      </c>
      <c r="I25" s="43">
        <f t="shared" si="0"/>
        <v>2742</v>
      </c>
      <c r="J25" s="44">
        <f t="shared" si="0"/>
        <v>5484</v>
      </c>
    </row>
    <row r="26" spans="1:10" ht="36" x14ac:dyDescent="0.25">
      <c r="A26" s="15" t="s">
        <v>34</v>
      </c>
      <c r="B26" s="16" t="s">
        <v>35</v>
      </c>
      <c r="C26" s="45">
        <v>2064.8000000000002</v>
      </c>
      <c r="D26" s="39">
        <f t="shared" si="1"/>
        <v>4129.6000000000004</v>
      </c>
      <c r="E26" s="46">
        <v>5</v>
      </c>
      <c r="F26" s="40">
        <f t="shared" si="2"/>
        <v>10</v>
      </c>
      <c r="G26" s="46">
        <v>0</v>
      </c>
      <c r="H26" s="47">
        <v>0</v>
      </c>
      <c r="I26" s="43">
        <f t="shared" si="0"/>
        <v>2069.8000000000002</v>
      </c>
      <c r="J26" s="44">
        <f t="shared" si="0"/>
        <v>4139.6000000000004</v>
      </c>
    </row>
    <row r="27" spans="1:10" ht="20.25" x14ac:dyDescent="0.25">
      <c r="A27" s="15">
        <v>11</v>
      </c>
      <c r="B27" s="17" t="s">
        <v>36</v>
      </c>
      <c r="C27" s="45">
        <v>386.8</v>
      </c>
      <c r="D27" s="39">
        <f t="shared" si="1"/>
        <v>773.6</v>
      </c>
      <c r="E27" s="46">
        <v>223</v>
      </c>
      <c r="F27" s="40">
        <f t="shared" si="2"/>
        <v>446</v>
      </c>
      <c r="G27" s="46">
        <v>0</v>
      </c>
      <c r="H27" s="47">
        <v>0</v>
      </c>
      <c r="I27" s="43">
        <f t="shared" si="0"/>
        <v>609.79999999999995</v>
      </c>
      <c r="J27" s="44">
        <f t="shared" si="0"/>
        <v>1219.5999999999999</v>
      </c>
    </row>
    <row r="28" spans="1:10" ht="36" x14ac:dyDescent="0.25">
      <c r="A28" s="15">
        <v>12</v>
      </c>
      <c r="B28" s="16" t="s">
        <v>37</v>
      </c>
      <c r="C28" s="45">
        <v>1484.8</v>
      </c>
      <c r="D28" s="39">
        <f t="shared" si="1"/>
        <v>2969.6</v>
      </c>
      <c r="E28" s="46">
        <v>1464.3</v>
      </c>
      <c r="F28" s="40">
        <f>E28*2</f>
        <v>2928.6</v>
      </c>
      <c r="G28" s="46">
        <v>0</v>
      </c>
      <c r="H28" s="47">
        <v>0</v>
      </c>
      <c r="I28" s="43">
        <f>C28+E28</f>
        <v>2949.1</v>
      </c>
      <c r="J28" s="44">
        <f t="shared" si="0"/>
        <v>5898.2</v>
      </c>
    </row>
    <row r="29" spans="1:10" ht="36" x14ac:dyDescent="0.25">
      <c r="A29" s="15">
        <v>13</v>
      </c>
      <c r="B29" s="16" t="s">
        <v>38</v>
      </c>
      <c r="C29" s="45">
        <v>1355.5</v>
      </c>
      <c r="D29" s="39">
        <f t="shared" si="1"/>
        <v>2711</v>
      </c>
      <c r="E29" s="46">
        <v>1118.5</v>
      </c>
      <c r="F29" s="40">
        <f t="shared" si="2"/>
        <v>2237</v>
      </c>
      <c r="G29" s="46">
        <v>0</v>
      </c>
      <c r="H29" s="47">
        <v>0</v>
      </c>
      <c r="I29" s="43">
        <f t="shared" si="0"/>
        <v>2474</v>
      </c>
      <c r="J29" s="44">
        <f t="shared" si="0"/>
        <v>4948</v>
      </c>
    </row>
    <row r="30" spans="1:10" ht="36" x14ac:dyDescent="0.25">
      <c r="A30" s="15">
        <v>14</v>
      </c>
      <c r="B30" s="16" t="s">
        <v>39</v>
      </c>
      <c r="C30" s="45">
        <v>3763.2</v>
      </c>
      <c r="D30" s="39">
        <f t="shared" si="1"/>
        <v>7526.4</v>
      </c>
      <c r="E30" s="46">
        <v>2316.1</v>
      </c>
      <c r="F30" s="40">
        <f t="shared" si="2"/>
        <v>4632.2</v>
      </c>
      <c r="G30" s="46">
        <v>0</v>
      </c>
      <c r="H30" s="47">
        <v>0</v>
      </c>
      <c r="I30" s="43">
        <f t="shared" si="0"/>
        <v>6079.2999999999993</v>
      </c>
      <c r="J30" s="44">
        <f t="shared" si="0"/>
        <v>12158.599999999999</v>
      </c>
    </row>
    <row r="31" spans="1:10" ht="20.25" x14ac:dyDescent="0.25">
      <c r="A31" s="15">
        <v>15</v>
      </c>
      <c r="B31" s="16" t="s">
        <v>40</v>
      </c>
      <c r="C31" s="45">
        <v>1177.4000000000001</v>
      </c>
      <c r="D31" s="39">
        <f t="shared" si="1"/>
        <v>2354.8000000000002</v>
      </c>
      <c r="E31" s="46">
        <v>1136</v>
      </c>
      <c r="F31" s="40">
        <f t="shared" si="2"/>
        <v>2272</v>
      </c>
      <c r="G31" s="46">
        <v>0</v>
      </c>
      <c r="H31" s="47">
        <v>0</v>
      </c>
      <c r="I31" s="43">
        <f t="shared" si="0"/>
        <v>2313.4</v>
      </c>
      <c r="J31" s="44">
        <f t="shared" si="0"/>
        <v>4626.8</v>
      </c>
    </row>
    <row r="32" spans="1:10" ht="20.25" x14ac:dyDescent="0.25">
      <c r="A32" s="15" t="s">
        <v>41</v>
      </c>
      <c r="B32" s="17" t="s">
        <v>42</v>
      </c>
      <c r="C32" s="45">
        <v>180.8</v>
      </c>
      <c r="D32" s="39">
        <f t="shared" si="1"/>
        <v>361.6</v>
      </c>
      <c r="E32" s="46">
        <v>0</v>
      </c>
      <c r="F32" s="40">
        <f t="shared" si="2"/>
        <v>0</v>
      </c>
      <c r="G32" s="46">
        <v>0</v>
      </c>
      <c r="H32" s="47">
        <v>0</v>
      </c>
      <c r="I32" s="43">
        <f t="shared" si="0"/>
        <v>180.8</v>
      </c>
      <c r="J32" s="44">
        <f t="shared" si="0"/>
        <v>361.6</v>
      </c>
    </row>
    <row r="33" spans="1:10" ht="36" x14ac:dyDescent="0.25">
      <c r="A33" s="15">
        <v>17</v>
      </c>
      <c r="B33" s="16" t="s">
        <v>43</v>
      </c>
      <c r="C33" s="45">
        <v>1690.5</v>
      </c>
      <c r="D33" s="39">
        <f t="shared" si="1"/>
        <v>3381</v>
      </c>
      <c r="E33" s="46">
        <v>0</v>
      </c>
      <c r="F33" s="40">
        <f t="shared" si="2"/>
        <v>0</v>
      </c>
      <c r="G33" s="46">
        <v>0</v>
      </c>
      <c r="H33" s="47">
        <v>0</v>
      </c>
      <c r="I33" s="43">
        <f t="shared" si="0"/>
        <v>1690.5</v>
      </c>
      <c r="J33" s="44">
        <f t="shared" si="0"/>
        <v>3381</v>
      </c>
    </row>
    <row r="34" spans="1:10" ht="20.25" x14ac:dyDescent="0.25">
      <c r="A34" s="15">
        <v>18</v>
      </c>
      <c r="B34" s="17" t="s">
        <v>44</v>
      </c>
      <c r="C34" s="45">
        <v>840</v>
      </c>
      <c r="D34" s="39">
        <f t="shared" si="1"/>
        <v>1680</v>
      </c>
      <c r="E34" s="46">
        <v>383</v>
      </c>
      <c r="F34" s="40">
        <f t="shared" si="2"/>
        <v>766</v>
      </c>
      <c r="G34" s="46">
        <v>0</v>
      </c>
      <c r="H34" s="47">
        <v>0</v>
      </c>
      <c r="I34" s="43">
        <f t="shared" si="0"/>
        <v>1223</v>
      </c>
      <c r="J34" s="44">
        <f t="shared" si="0"/>
        <v>2446</v>
      </c>
    </row>
    <row r="35" spans="1:10" ht="36" x14ac:dyDescent="0.25">
      <c r="A35" s="15">
        <v>19</v>
      </c>
      <c r="B35" s="16" t="s">
        <v>45</v>
      </c>
      <c r="C35" s="45">
        <v>5653.4800000000014</v>
      </c>
      <c r="D35" s="39">
        <f t="shared" si="1"/>
        <v>11306.960000000003</v>
      </c>
      <c r="E35" s="46">
        <v>5283.880000000001</v>
      </c>
      <c r="F35" s="40">
        <f t="shared" si="2"/>
        <v>10567.760000000002</v>
      </c>
      <c r="G35" s="46">
        <v>814.7</v>
      </c>
      <c r="H35" s="47">
        <f>G35*2</f>
        <v>1629.4</v>
      </c>
      <c r="I35" s="43">
        <f>C35+E35+G35</f>
        <v>11752.060000000003</v>
      </c>
      <c r="J35" s="44">
        <f>D35+F35+H35</f>
        <v>23504.120000000006</v>
      </c>
    </row>
    <row r="36" spans="1:10" ht="36" x14ac:dyDescent="0.25">
      <c r="A36" s="15" t="s">
        <v>46</v>
      </c>
      <c r="B36" s="16" t="s">
        <v>47</v>
      </c>
      <c r="C36" s="45">
        <v>358</v>
      </c>
      <c r="D36" s="39">
        <f t="shared" si="1"/>
        <v>716</v>
      </c>
      <c r="E36" s="46">
        <v>358</v>
      </c>
      <c r="F36" s="40">
        <f t="shared" si="2"/>
        <v>716</v>
      </c>
      <c r="G36" s="46">
        <v>0</v>
      </c>
      <c r="H36" s="47">
        <v>0</v>
      </c>
      <c r="I36" s="43">
        <f t="shared" ref="I36:J67" si="3">C36+E36</f>
        <v>716</v>
      </c>
      <c r="J36" s="44">
        <f t="shared" si="3"/>
        <v>1432</v>
      </c>
    </row>
    <row r="37" spans="1:10" ht="36" x14ac:dyDescent="0.25">
      <c r="A37" s="15">
        <v>20</v>
      </c>
      <c r="B37" s="16" t="s">
        <v>48</v>
      </c>
      <c r="C37" s="45">
        <v>1086.3000000000002</v>
      </c>
      <c r="D37" s="39">
        <f t="shared" si="1"/>
        <v>2172.6000000000004</v>
      </c>
      <c r="E37" s="46">
        <v>0</v>
      </c>
      <c r="F37" s="40">
        <f t="shared" si="2"/>
        <v>0</v>
      </c>
      <c r="G37" s="46">
        <v>0</v>
      </c>
      <c r="H37" s="47">
        <v>0</v>
      </c>
      <c r="I37" s="43">
        <f t="shared" si="3"/>
        <v>1086.3000000000002</v>
      </c>
      <c r="J37" s="44">
        <f t="shared" si="3"/>
        <v>2172.6000000000004</v>
      </c>
    </row>
    <row r="38" spans="1:10" ht="20.25" x14ac:dyDescent="0.25">
      <c r="A38" s="15" t="s">
        <v>49</v>
      </c>
      <c r="B38" s="17"/>
      <c r="C38" s="45">
        <v>2127.1000000000004</v>
      </c>
      <c r="D38" s="39">
        <f t="shared" si="1"/>
        <v>4254.2000000000007</v>
      </c>
      <c r="E38" s="46">
        <v>1368</v>
      </c>
      <c r="F38" s="40">
        <f t="shared" si="2"/>
        <v>2736</v>
      </c>
      <c r="G38" s="46">
        <v>0</v>
      </c>
      <c r="H38" s="47">
        <v>0</v>
      </c>
      <c r="I38" s="43">
        <f t="shared" si="3"/>
        <v>3495.1000000000004</v>
      </c>
      <c r="J38" s="44">
        <f t="shared" si="3"/>
        <v>6990.2000000000007</v>
      </c>
    </row>
    <row r="39" spans="1:10" ht="20.25" x14ac:dyDescent="0.25">
      <c r="A39" s="15">
        <v>21</v>
      </c>
      <c r="B39" s="17" t="s">
        <v>50</v>
      </c>
      <c r="C39" s="45">
        <v>894</v>
      </c>
      <c r="D39" s="39">
        <f t="shared" si="1"/>
        <v>1788</v>
      </c>
      <c r="E39" s="46">
        <v>894</v>
      </c>
      <c r="F39" s="40">
        <f t="shared" si="2"/>
        <v>1788</v>
      </c>
      <c r="G39" s="46">
        <v>0</v>
      </c>
      <c r="H39" s="47">
        <v>0</v>
      </c>
      <c r="I39" s="43">
        <f t="shared" si="3"/>
        <v>1788</v>
      </c>
      <c r="J39" s="44">
        <f t="shared" si="3"/>
        <v>3576</v>
      </c>
    </row>
    <row r="40" spans="1:10" ht="36" x14ac:dyDescent="0.25">
      <c r="A40" s="15">
        <v>22</v>
      </c>
      <c r="B40" s="16" t="s">
        <v>51</v>
      </c>
      <c r="C40" s="45">
        <v>1038.5</v>
      </c>
      <c r="D40" s="39">
        <f t="shared" si="1"/>
        <v>2077</v>
      </c>
      <c r="E40" s="46">
        <v>807</v>
      </c>
      <c r="F40" s="40">
        <f t="shared" si="2"/>
        <v>1614</v>
      </c>
      <c r="G40" s="46">
        <v>0</v>
      </c>
      <c r="H40" s="47">
        <v>0</v>
      </c>
      <c r="I40" s="43">
        <f t="shared" si="3"/>
        <v>1845.5</v>
      </c>
      <c r="J40" s="44">
        <f t="shared" si="3"/>
        <v>3691</v>
      </c>
    </row>
    <row r="41" spans="1:10" ht="20.25" x14ac:dyDescent="0.25">
      <c r="A41" s="15">
        <v>23</v>
      </c>
      <c r="B41" s="17" t="s">
        <v>52</v>
      </c>
      <c r="C41" s="45">
        <v>2403.5</v>
      </c>
      <c r="D41" s="39">
        <f t="shared" si="1"/>
        <v>4807</v>
      </c>
      <c r="E41" s="46">
        <v>2391.75</v>
      </c>
      <c r="F41" s="40">
        <f t="shared" si="2"/>
        <v>4783.5</v>
      </c>
      <c r="G41" s="46">
        <v>0</v>
      </c>
      <c r="H41" s="47">
        <v>0</v>
      </c>
      <c r="I41" s="43">
        <f t="shared" si="3"/>
        <v>4795.25</v>
      </c>
      <c r="J41" s="44">
        <f t="shared" si="3"/>
        <v>9590.5</v>
      </c>
    </row>
    <row r="42" spans="1:10" ht="20.25" x14ac:dyDescent="0.25">
      <c r="A42" s="15">
        <v>24</v>
      </c>
      <c r="B42" s="17" t="s">
        <v>53</v>
      </c>
      <c r="C42" s="45">
        <v>350</v>
      </c>
      <c r="D42" s="39">
        <f t="shared" si="1"/>
        <v>700</v>
      </c>
      <c r="E42" s="46">
        <v>350</v>
      </c>
      <c r="F42" s="40">
        <f t="shared" si="2"/>
        <v>700</v>
      </c>
      <c r="G42" s="46">
        <v>0</v>
      </c>
      <c r="H42" s="47">
        <v>0</v>
      </c>
      <c r="I42" s="43">
        <f t="shared" si="3"/>
        <v>700</v>
      </c>
      <c r="J42" s="44">
        <f>D42+F42</f>
        <v>1400</v>
      </c>
    </row>
    <row r="43" spans="1:10" ht="20.25" x14ac:dyDescent="0.25">
      <c r="A43" s="15">
        <v>25</v>
      </c>
      <c r="B43" s="17" t="s">
        <v>54</v>
      </c>
      <c r="C43" s="45">
        <v>533</v>
      </c>
      <c r="D43" s="39">
        <f t="shared" si="1"/>
        <v>1066</v>
      </c>
      <c r="E43" s="46">
        <v>524</v>
      </c>
      <c r="F43" s="40">
        <f t="shared" si="2"/>
        <v>1048</v>
      </c>
      <c r="G43" s="46">
        <v>0</v>
      </c>
      <c r="H43" s="47">
        <v>0</v>
      </c>
      <c r="I43" s="43">
        <f t="shared" si="3"/>
        <v>1057</v>
      </c>
      <c r="J43" s="44">
        <f t="shared" si="3"/>
        <v>2114</v>
      </c>
    </row>
    <row r="44" spans="1:10" ht="20.25" x14ac:dyDescent="0.25">
      <c r="A44" s="15">
        <v>26</v>
      </c>
      <c r="B44" s="17" t="s">
        <v>55</v>
      </c>
      <c r="C44" s="45">
        <v>2519</v>
      </c>
      <c r="D44" s="39">
        <f t="shared" si="1"/>
        <v>5038</v>
      </c>
      <c r="E44" s="46">
        <v>2399</v>
      </c>
      <c r="F44" s="40">
        <f t="shared" si="2"/>
        <v>4798</v>
      </c>
      <c r="G44" s="46">
        <v>0</v>
      </c>
      <c r="H44" s="47">
        <v>0</v>
      </c>
      <c r="I44" s="43">
        <f t="shared" si="3"/>
        <v>4918</v>
      </c>
      <c r="J44" s="44">
        <f t="shared" si="3"/>
        <v>9836</v>
      </c>
    </row>
    <row r="45" spans="1:10" ht="20.25" x14ac:dyDescent="0.25">
      <c r="A45" s="15">
        <v>27</v>
      </c>
      <c r="B45" s="17" t="s">
        <v>56</v>
      </c>
      <c r="C45" s="45">
        <v>1634</v>
      </c>
      <c r="D45" s="39">
        <v>3268</v>
      </c>
      <c r="E45" s="46">
        <v>0</v>
      </c>
      <c r="F45" s="40">
        <v>0</v>
      </c>
      <c r="G45" s="46">
        <v>0</v>
      </c>
      <c r="H45" s="47">
        <v>0</v>
      </c>
      <c r="I45" s="43">
        <f>SUM(C45,E45,G45)</f>
        <v>1634</v>
      </c>
      <c r="J45" s="44">
        <f>SUM(D45,F45,H45)</f>
        <v>3268</v>
      </c>
    </row>
    <row r="46" spans="1:10" ht="36" x14ac:dyDescent="0.25">
      <c r="A46" s="15">
        <v>28</v>
      </c>
      <c r="B46" s="16" t="s">
        <v>57</v>
      </c>
      <c r="C46" s="45">
        <v>27.2</v>
      </c>
      <c r="D46" s="39">
        <f t="shared" si="1"/>
        <v>54.4</v>
      </c>
      <c r="E46" s="46">
        <v>0</v>
      </c>
      <c r="F46" s="40">
        <f t="shared" si="2"/>
        <v>0</v>
      </c>
      <c r="G46" s="46">
        <v>0</v>
      </c>
      <c r="H46" s="47">
        <v>0</v>
      </c>
      <c r="I46" s="43">
        <f t="shared" si="3"/>
        <v>27.2</v>
      </c>
      <c r="J46" s="44">
        <f t="shared" si="3"/>
        <v>54.4</v>
      </c>
    </row>
    <row r="47" spans="1:10" ht="20.25" x14ac:dyDescent="0.25">
      <c r="A47" s="15">
        <v>29</v>
      </c>
      <c r="B47" s="17" t="s">
        <v>58</v>
      </c>
      <c r="C47" s="45">
        <v>1703</v>
      </c>
      <c r="D47" s="39">
        <f t="shared" si="1"/>
        <v>3406</v>
      </c>
      <c r="E47" s="46">
        <v>1236</v>
      </c>
      <c r="F47" s="40">
        <f t="shared" si="2"/>
        <v>2472</v>
      </c>
      <c r="G47" s="46">
        <v>0</v>
      </c>
      <c r="H47" s="47">
        <v>0</v>
      </c>
      <c r="I47" s="43">
        <f t="shared" si="3"/>
        <v>2939</v>
      </c>
      <c r="J47" s="44">
        <f t="shared" si="3"/>
        <v>5878</v>
      </c>
    </row>
    <row r="48" spans="1:10" ht="20.25" x14ac:dyDescent="0.25">
      <c r="A48" s="15">
        <v>30</v>
      </c>
      <c r="B48" s="17" t="s">
        <v>59</v>
      </c>
      <c r="C48" s="45">
        <v>152</v>
      </c>
      <c r="D48" s="39">
        <f t="shared" si="1"/>
        <v>304</v>
      </c>
      <c r="E48" s="46">
        <v>0</v>
      </c>
      <c r="F48" s="40">
        <f t="shared" si="2"/>
        <v>0</v>
      </c>
      <c r="G48" s="46">
        <v>0</v>
      </c>
      <c r="H48" s="47">
        <v>0</v>
      </c>
      <c r="I48" s="43">
        <f t="shared" si="3"/>
        <v>152</v>
      </c>
      <c r="J48" s="44">
        <f t="shared" si="3"/>
        <v>304</v>
      </c>
    </row>
    <row r="49" spans="1:10" ht="20.25" x14ac:dyDescent="0.25">
      <c r="A49" s="15" t="s">
        <v>60</v>
      </c>
      <c r="B49" s="17" t="s">
        <v>59</v>
      </c>
      <c r="C49" s="45">
        <v>4257.5</v>
      </c>
      <c r="D49" s="39">
        <f t="shared" si="1"/>
        <v>8515</v>
      </c>
      <c r="E49" s="46">
        <v>3296</v>
      </c>
      <c r="F49" s="40">
        <f t="shared" si="2"/>
        <v>6592</v>
      </c>
      <c r="G49" s="46">
        <v>0</v>
      </c>
      <c r="H49" s="47">
        <v>0</v>
      </c>
      <c r="I49" s="43">
        <f t="shared" si="3"/>
        <v>7553.5</v>
      </c>
      <c r="J49" s="44">
        <f t="shared" si="3"/>
        <v>15107</v>
      </c>
    </row>
    <row r="50" spans="1:10" ht="20.25" x14ac:dyDescent="0.25">
      <c r="A50" s="15">
        <v>35</v>
      </c>
      <c r="B50" s="17" t="s">
        <v>36</v>
      </c>
      <c r="C50" s="45">
        <v>846.62</v>
      </c>
      <c r="D50" s="39">
        <f t="shared" si="1"/>
        <v>1693.24</v>
      </c>
      <c r="E50" s="46">
        <v>0</v>
      </c>
      <c r="F50" s="40">
        <f t="shared" si="2"/>
        <v>0</v>
      </c>
      <c r="G50" s="46">
        <v>0</v>
      </c>
      <c r="H50" s="47">
        <v>0</v>
      </c>
      <c r="I50" s="43">
        <f t="shared" si="3"/>
        <v>846.62</v>
      </c>
      <c r="J50" s="44">
        <f t="shared" si="3"/>
        <v>1693.24</v>
      </c>
    </row>
    <row r="51" spans="1:10" ht="36" x14ac:dyDescent="0.25">
      <c r="A51" s="15">
        <v>37</v>
      </c>
      <c r="B51" s="16" t="s">
        <v>61</v>
      </c>
      <c r="C51" s="45">
        <v>1829.35</v>
      </c>
      <c r="D51" s="39">
        <f t="shared" si="1"/>
        <v>3658.7</v>
      </c>
      <c r="E51" s="46">
        <v>751.5</v>
      </c>
      <c r="F51" s="40">
        <f t="shared" si="2"/>
        <v>1503</v>
      </c>
      <c r="G51" s="46">
        <v>0</v>
      </c>
      <c r="H51" s="47">
        <v>0</v>
      </c>
      <c r="I51" s="43">
        <f t="shared" si="3"/>
        <v>2580.85</v>
      </c>
      <c r="J51" s="44">
        <f t="shared" si="3"/>
        <v>5161.7</v>
      </c>
    </row>
    <row r="52" spans="1:10" ht="20.25" x14ac:dyDescent="0.25">
      <c r="A52" s="15">
        <v>39</v>
      </c>
      <c r="B52" s="16" t="s">
        <v>62</v>
      </c>
      <c r="C52" s="45">
        <v>3959</v>
      </c>
      <c r="D52" s="39">
        <f t="shared" si="1"/>
        <v>7918</v>
      </c>
      <c r="E52" s="46">
        <v>3328</v>
      </c>
      <c r="F52" s="40">
        <f t="shared" si="2"/>
        <v>6656</v>
      </c>
      <c r="G52" s="46">
        <v>0</v>
      </c>
      <c r="H52" s="47">
        <v>0</v>
      </c>
      <c r="I52" s="43">
        <f t="shared" si="3"/>
        <v>7287</v>
      </c>
      <c r="J52" s="44">
        <f t="shared" si="3"/>
        <v>14574</v>
      </c>
    </row>
    <row r="53" spans="1:10" ht="36" x14ac:dyDescent="0.25">
      <c r="A53" s="15">
        <v>40</v>
      </c>
      <c r="B53" s="16" t="s">
        <v>63</v>
      </c>
      <c r="C53" s="45">
        <v>258.7</v>
      </c>
      <c r="D53" s="39">
        <f t="shared" si="1"/>
        <v>517.4</v>
      </c>
      <c r="E53" s="46">
        <v>0</v>
      </c>
      <c r="F53" s="40">
        <f t="shared" si="2"/>
        <v>0</v>
      </c>
      <c r="G53" s="46">
        <v>0</v>
      </c>
      <c r="H53" s="47">
        <v>0</v>
      </c>
      <c r="I53" s="43">
        <f t="shared" si="3"/>
        <v>258.7</v>
      </c>
      <c r="J53" s="44">
        <f t="shared" si="3"/>
        <v>517.4</v>
      </c>
    </row>
    <row r="54" spans="1:10" ht="20.25" x14ac:dyDescent="0.25">
      <c r="A54" s="15">
        <v>42</v>
      </c>
      <c r="B54" s="17" t="s">
        <v>64</v>
      </c>
      <c r="C54" s="45">
        <v>0</v>
      </c>
      <c r="D54" s="39">
        <f t="shared" si="1"/>
        <v>0</v>
      </c>
      <c r="E54" s="46">
        <v>0</v>
      </c>
      <c r="F54" s="40">
        <f t="shared" si="2"/>
        <v>0</v>
      </c>
      <c r="G54" s="46">
        <v>0</v>
      </c>
      <c r="H54" s="47">
        <v>0</v>
      </c>
      <c r="I54" s="43">
        <f t="shared" si="3"/>
        <v>0</v>
      </c>
      <c r="J54" s="44">
        <f t="shared" si="3"/>
        <v>0</v>
      </c>
    </row>
    <row r="55" spans="1:10" ht="36" x14ac:dyDescent="0.25">
      <c r="A55" s="15">
        <v>43</v>
      </c>
      <c r="B55" s="16" t="s">
        <v>65</v>
      </c>
      <c r="C55" s="45">
        <v>5418.9</v>
      </c>
      <c r="D55" s="39">
        <f t="shared" si="1"/>
        <v>10837.8</v>
      </c>
      <c r="E55" s="46">
        <v>0</v>
      </c>
      <c r="F55" s="40">
        <f t="shared" si="2"/>
        <v>0</v>
      </c>
      <c r="G55" s="46">
        <v>0</v>
      </c>
      <c r="H55" s="47">
        <v>0</v>
      </c>
      <c r="I55" s="43">
        <f t="shared" si="3"/>
        <v>5418.9</v>
      </c>
      <c r="J55" s="44">
        <f t="shared" si="3"/>
        <v>10837.8</v>
      </c>
    </row>
    <row r="56" spans="1:10" ht="36" x14ac:dyDescent="0.25">
      <c r="A56" s="18" t="s">
        <v>66</v>
      </c>
      <c r="B56" s="16" t="s">
        <v>65</v>
      </c>
      <c r="C56" s="45">
        <v>2976</v>
      </c>
      <c r="D56" s="39">
        <f t="shared" si="1"/>
        <v>5952</v>
      </c>
      <c r="E56" s="46">
        <v>1951</v>
      </c>
      <c r="F56" s="40">
        <f t="shared" si="2"/>
        <v>3902</v>
      </c>
      <c r="G56" s="46">
        <v>0</v>
      </c>
      <c r="H56" s="47">
        <v>0</v>
      </c>
      <c r="I56" s="43">
        <f t="shared" si="3"/>
        <v>4927</v>
      </c>
      <c r="J56" s="44">
        <f t="shared" si="3"/>
        <v>9854</v>
      </c>
    </row>
    <row r="57" spans="1:10" ht="36" x14ac:dyDescent="0.25">
      <c r="A57" s="18" t="s">
        <v>67</v>
      </c>
      <c r="B57" s="16" t="s">
        <v>65</v>
      </c>
      <c r="C57" s="45">
        <v>0</v>
      </c>
      <c r="D57" s="39">
        <f t="shared" si="1"/>
        <v>0</v>
      </c>
      <c r="E57" s="46">
        <v>1952</v>
      </c>
      <c r="F57" s="40">
        <f t="shared" si="2"/>
        <v>3904</v>
      </c>
      <c r="G57" s="46">
        <v>0</v>
      </c>
      <c r="H57" s="47">
        <v>0</v>
      </c>
      <c r="I57" s="43">
        <f t="shared" si="3"/>
        <v>1952</v>
      </c>
      <c r="J57" s="44">
        <f t="shared" si="3"/>
        <v>3904</v>
      </c>
    </row>
    <row r="58" spans="1:10" ht="36" x14ac:dyDescent="0.25">
      <c r="A58" s="18" t="s">
        <v>68</v>
      </c>
      <c r="B58" s="19" t="s">
        <v>69</v>
      </c>
      <c r="C58" s="45">
        <v>1377</v>
      </c>
      <c r="D58" s="39">
        <f t="shared" si="1"/>
        <v>2754</v>
      </c>
      <c r="E58" s="46">
        <v>1334</v>
      </c>
      <c r="F58" s="40">
        <f t="shared" si="2"/>
        <v>2668</v>
      </c>
      <c r="G58" s="46">
        <v>0</v>
      </c>
      <c r="H58" s="47">
        <v>0</v>
      </c>
      <c r="I58" s="43">
        <f t="shared" si="3"/>
        <v>2711</v>
      </c>
      <c r="J58" s="44">
        <f t="shared" si="3"/>
        <v>5422</v>
      </c>
    </row>
    <row r="59" spans="1:10" ht="36" x14ac:dyDescent="0.25">
      <c r="A59" s="18" t="s">
        <v>70</v>
      </c>
      <c r="B59" s="16" t="s">
        <v>65</v>
      </c>
      <c r="C59" s="45">
        <v>953</v>
      </c>
      <c r="D59" s="39">
        <f t="shared" si="1"/>
        <v>1906</v>
      </c>
      <c r="E59" s="46">
        <v>953</v>
      </c>
      <c r="F59" s="40">
        <f t="shared" si="2"/>
        <v>1906</v>
      </c>
      <c r="G59" s="46">
        <v>0</v>
      </c>
      <c r="H59" s="47">
        <v>0</v>
      </c>
      <c r="I59" s="43">
        <f t="shared" si="3"/>
        <v>1906</v>
      </c>
      <c r="J59" s="44">
        <f t="shared" si="3"/>
        <v>3812</v>
      </c>
    </row>
    <row r="60" spans="1:10" ht="36" x14ac:dyDescent="0.25">
      <c r="A60" s="15">
        <v>44</v>
      </c>
      <c r="B60" s="16" t="s">
        <v>71</v>
      </c>
      <c r="C60" s="45">
        <v>16.7</v>
      </c>
      <c r="D60" s="39">
        <f t="shared" si="1"/>
        <v>33.4</v>
      </c>
      <c r="E60" s="46">
        <v>16.7</v>
      </c>
      <c r="F60" s="40">
        <f t="shared" si="2"/>
        <v>33.4</v>
      </c>
      <c r="G60" s="46">
        <v>0</v>
      </c>
      <c r="H60" s="47">
        <v>0</v>
      </c>
      <c r="I60" s="43">
        <f t="shared" si="3"/>
        <v>33.4</v>
      </c>
      <c r="J60" s="44">
        <f t="shared" si="3"/>
        <v>66.8</v>
      </c>
    </row>
    <row r="61" spans="1:10" ht="20.25" x14ac:dyDescent="0.25">
      <c r="A61" s="15">
        <v>45</v>
      </c>
      <c r="B61" s="17" t="s">
        <v>72</v>
      </c>
      <c r="C61" s="45">
        <v>633</v>
      </c>
      <c r="D61" s="39">
        <f t="shared" si="1"/>
        <v>1266</v>
      </c>
      <c r="E61" s="46">
        <v>0</v>
      </c>
      <c r="F61" s="40">
        <f t="shared" si="2"/>
        <v>0</v>
      </c>
      <c r="G61" s="46">
        <v>0</v>
      </c>
      <c r="H61" s="47">
        <v>0</v>
      </c>
      <c r="I61" s="43">
        <f t="shared" si="3"/>
        <v>633</v>
      </c>
      <c r="J61" s="44">
        <f t="shared" si="3"/>
        <v>1266</v>
      </c>
    </row>
    <row r="62" spans="1:10" ht="20.25" x14ac:dyDescent="0.25">
      <c r="A62" s="15" t="s">
        <v>73</v>
      </c>
      <c r="B62" s="17" t="s">
        <v>72</v>
      </c>
      <c r="C62" s="45">
        <v>2417.6999999999998</v>
      </c>
      <c r="D62" s="39">
        <f t="shared" si="1"/>
        <v>4835.3999999999996</v>
      </c>
      <c r="E62" s="46">
        <v>2399.6999999999998</v>
      </c>
      <c r="F62" s="40">
        <f t="shared" si="2"/>
        <v>4799.3999999999996</v>
      </c>
      <c r="G62" s="46">
        <v>0</v>
      </c>
      <c r="H62" s="47">
        <v>0</v>
      </c>
      <c r="I62" s="43">
        <f t="shared" si="3"/>
        <v>4817.3999999999996</v>
      </c>
      <c r="J62" s="44">
        <f t="shared" si="3"/>
        <v>9634.7999999999993</v>
      </c>
    </row>
    <row r="63" spans="1:10" ht="20.25" x14ac:dyDescent="0.25">
      <c r="A63" s="15" t="s">
        <v>74</v>
      </c>
      <c r="B63" s="17" t="s">
        <v>72</v>
      </c>
      <c r="C63" s="45">
        <v>2801</v>
      </c>
      <c r="D63" s="39">
        <f t="shared" si="1"/>
        <v>5602</v>
      </c>
      <c r="E63" s="46">
        <v>2801</v>
      </c>
      <c r="F63" s="40">
        <f t="shared" si="2"/>
        <v>5602</v>
      </c>
      <c r="G63" s="46">
        <v>0</v>
      </c>
      <c r="H63" s="47">
        <v>0</v>
      </c>
      <c r="I63" s="43">
        <f t="shared" si="3"/>
        <v>5602</v>
      </c>
      <c r="J63" s="44">
        <f t="shared" si="3"/>
        <v>11204</v>
      </c>
    </row>
    <row r="64" spans="1:10" ht="36" x14ac:dyDescent="0.25">
      <c r="A64" s="15">
        <v>47</v>
      </c>
      <c r="B64" s="16" t="s">
        <v>75</v>
      </c>
      <c r="C64" s="45">
        <v>836.46</v>
      </c>
      <c r="D64" s="39">
        <f t="shared" si="1"/>
        <v>1672.92</v>
      </c>
      <c r="E64" s="46">
        <v>190.9</v>
      </c>
      <c r="F64" s="40">
        <f t="shared" si="2"/>
        <v>381.8</v>
      </c>
      <c r="G64" s="46">
        <v>0</v>
      </c>
      <c r="H64" s="47">
        <v>0</v>
      </c>
      <c r="I64" s="43">
        <f t="shared" si="3"/>
        <v>1027.3600000000001</v>
      </c>
      <c r="J64" s="44">
        <f t="shared" si="3"/>
        <v>2054.7200000000003</v>
      </c>
    </row>
    <row r="65" spans="1:10" ht="36" x14ac:dyDescent="0.25">
      <c r="A65" s="15" t="s">
        <v>76</v>
      </c>
      <c r="B65" s="16" t="s">
        <v>77</v>
      </c>
      <c r="C65" s="45">
        <v>254.29999999999998</v>
      </c>
      <c r="D65" s="39">
        <f t="shared" si="1"/>
        <v>508.59999999999997</v>
      </c>
      <c r="E65" s="46">
        <v>254.29999999999998</v>
      </c>
      <c r="F65" s="40">
        <f t="shared" si="2"/>
        <v>508.59999999999997</v>
      </c>
      <c r="G65" s="46">
        <v>0</v>
      </c>
      <c r="H65" s="47">
        <v>0</v>
      </c>
      <c r="I65" s="43">
        <f t="shared" si="3"/>
        <v>508.59999999999997</v>
      </c>
      <c r="J65" s="44">
        <f t="shared" si="3"/>
        <v>1017.1999999999999</v>
      </c>
    </row>
    <row r="66" spans="1:10" ht="36" x14ac:dyDescent="0.25">
      <c r="A66" s="15">
        <v>48</v>
      </c>
      <c r="B66" s="16" t="s">
        <v>78</v>
      </c>
      <c r="C66" s="45">
        <v>176</v>
      </c>
      <c r="D66" s="39">
        <f t="shared" si="1"/>
        <v>352</v>
      </c>
      <c r="E66" s="46">
        <v>176</v>
      </c>
      <c r="F66" s="40">
        <f t="shared" si="2"/>
        <v>352</v>
      </c>
      <c r="G66" s="46">
        <v>0</v>
      </c>
      <c r="H66" s="47">
        <v>0</v>
      </c>
      <c r="I66" s="43">
        <f t="shared" si="3"/>
        <v>352</v>
      </c>
      <c r="J66" s="44">
        <f t="shared" si="3"/>
        <v>704</v>
      </c>
    </row>
    <row r="67" spans="1:10" ht="36" x14ac:dyDescent="0.25">
      <c r="A67" s="15">
        <v>49</v>
      </c>
      <c r="B67" s="16" t="s">
        <v>79</v>
      </c>
      <c r="C67" s="45">
        <v>195.6</v>
      </c>
      <c r="D67" s="39">
        <f t="shared" si="1"/>
        <v>391.2</v>
      </c>
      <c r="E67" s="46">
        <v>195.59999999999997</v>
      </c>
      <c r="F67" s="40">
        <f t="shared" si="2"/>
        <v>391.19999999999993</v>
      </c>
      <c r="G67" s="46">
        <v>0</v>
      </c>
      <c r="H67" s="47">
        <v>0</v>
      </c>
      <c r="I67" s="43">
        <f t="shared" si="3"/>
        <v>391.19999999999993</v>
      </c>
      <c r="J67" s="44">
        <f t="shared" si="3"/>
        <v>782.39999999999986</v>
      </c>
    </row>
    <row r="68" spans="1:10" ht="20.25" x14ac:dyDescent="0.25">
      <c r="A68" s="24">
        <v>50</v>
      </c>
      <c r="B68" s="26" t="s">
        <v>80</v>
      </c>
      <c r="C68" s="51">
        <v>23191.05</v>
      </c>
      <c r="D68" s="52">
        <f>C68*2</f>
        <v>46382.1</v>
      </c>
      <c r="E68" s="53">
        <v>0</v>
      </c>
      <c r="F68" s="54">
        <f t="shared" si="2"/>
        <v>0</v>
      </c>
      <c r="G68" s="85">
        <v>0</v>
      </c>
      <c r="H68" s="86">
        <v>0</v>
      </c>
      <c r="I68" s="52">
        <f>C68+E68+G68</f>
        <v>23191.05</v>
      </c>
      <c r="J68" s="55">
        <f>D68+F68+G68</f>
        <v>46382.1</v>
      </c>
    </row>
    <row r="69" spans="1:10" ht="36" x14ac:dyDescent="0.25">
      <c r="A69" s="15" t="s">
        <v>81</v>
      </c>
      <c r="B69" s="16" t="s">
        <v>82</v>
      </c>
      <c r="C69" s="45">
        <v>2061</v>
      </c>
      <c r="D69" s="39">
        <f>C69*2</f>
        <v>4122</v>
      </c>
      <c r="E69" s="46">
        <v>335</v>
      </c>
      <c r="F69" s="40">
        <f>E69*2</f>
        <v>670</v>
      </c>
      <c r="G69" s="46">
        <v>0</v>
      </c>
      <c r="H69" s="47">
        <v>0</v>
      </c>
      <c r="I69" s="43">
        <f>C69+E69+G69</f>
        <v>2396</v>
      </c>
      <c r="J69" s="44">
        <f>I69*2</f>
        <v>4792</v>
      </c>
    </row>
    <row r="70" spans="1:10" ht="36" x14ac:dyDescent="0.25">
      <c r="A70" s="15" t="s">
        <v>83</v>
      </c>
      <c r="B70" s="16" t="s">
        <v>82</v>
      </c>
      <c r="C70" s="45">
        <v>665</v>
      </c>
      <c r="D70" s="39">
        <f>C70*2</f>
        <v>1330</v>
      </c>
      <c r="E70" s="46">
        <v>665</v>
      </c>
      <c r="F70" s="40">
        <f>E70*2</f>
        <v>1330</v>
      </c>
      <c r="G70" s="46">
        <v>0</v>
      </c>
      <c r="H70" s="47">
        <v>0</v>
      </c>
      <c r="I70" s="43">
        <f>C70+E70+G70</f>
        <v>1330</v>
      </c>
      <c r="J70" s="44">
        <f>I70*2</f>
        <v>2660</v>
      </c>
    </row>
    <row r="71" spans="1:10" ht="36" x14ac:dyDescent="0.25">
      <c r="A71" s="15" t="s">
        <v>84</v>
      </c>
      <c r="B71" s="16" t="s">
        <v>82</v>
      </c>
      <c r="C71" s="45">
        <v>391.8</v>
      </c>
      <c r="D71" s="39">
        <f>C71*2</f>
        <v>783.6</v>
      </c>
      <c r="E71" s="46">
        <v>391.8</v>
      </c>
      <c r="F71" s="40">
        <f>E71*2</f>
        <v>783.6</v>
      </c>
      <c r="G71" s="46">
        <v>0</v>
      </c>
      <c r="H71" s="47">
        <v>0</v>
      </c>
      <c r="I71" s="43">
        <f>C71+E71+G71</f>
        <v>783.6</v>
      </c>
      <c r="J71" s="44">
        <f>I71*2</f>
        <v>1567.2</v>
      </c>
    </row>
    <row r="72" spans="1:10" ht="20.25" x14ac:dyDescent="0.25">
      <c r="A72" s="15">
        <v>52</v>
      </c>
      <c r="B72" s="17" t="s">
        <v>85</v>
      </c>
      <c r="C72" s="45">
        <v>2514</v>
      </c>
      <c r="D72" s="39">
        <f t="shared" si="1"/>
        <v>5028</v>
      </c>
      <c r="E72" s="46">
        <v>2422</v>
      </c>
      <c r="F72" s="40">
        <f t="shared" si="2"/>
        <v>4844</v>
      </c>
      <c r="G72" s="46">
        <v>0</v>
      </c>
      <c r="H72" s="47">
        <v>0</v>
      </c>
      <c r="I72" s="43">
        <f t="shared" ref="I72:J87" si="4">C72+E72</f>
        <v>4936</v>
      </c>
      <c r="J72" s="44">
        <f t="shared" si="4"/>
        <v>9872</v>
      </c>
    </row>
    <row r="73" spans="1:10" ht="20.25" x14ac:dyDescent="0.25">
      <c r="A73" s="15">
        <v>53</v>
      </c>
      <c r="B73" s="17" t="s">
        <v>86</v>
      </c>
      <c r="C73" s="45">
        <v>2856.75</v>
      </c>
      <c r="D73" s="39">
        <f t="shared" si="1"/>
        <v>5713.5</v>
      </c>
      <c r="E73" s="46">
        <v>2086.25</v>
      </c>
      <c r="F73" s="40">
        <f t="shared" si="2"/>
        <v>4172.5</v>
      </c>
      <c r="G73" s="46">
        <v>0</v>
      </c>
      <c r="H73" s="47">
        <v>0</v>
      </c>
      <c r="I73" s="43">
        <f>C73+E73</f>
        <v>4943</v>
      </c>
      <c r="J73" s="44">
        <f t="shared" si="4"/>
        <v>9886</v>
      </c>
    </row>
    <row r="74" spans="1:10" ht="20.25" x14ac:dyDescent="0.25">
      <c r="A74" s="15">
        <v>54</v>
      </c>
      <c r="B74" s="17" t="s">
        <v>86</v>
      </c>
      <c r="C74" s="45">
        <v>2764</v>
      </c>
      <c r="D74" s="39">
        <f t="shared" si="1"/>
        <v>5528</v>
      </c>
      <c r="E74" s="46">
        <v>1252</v>
      </c>
      <c r="F74" s="40">
        <f t="shared" si="2"/>
        <v>2504</v>
      </c>
      <c r="G74" s="46">
        <v>0</v>
      </c>
      <c r="H74" s="47">
        <v>0</v>
      </c>
      <c r="I74" s="43">
        <f t="shared" si="4"/>
        <v>4016</v>
      </c>
      <c r="J74" s="44">
        <f t="shared" si="4"/>
        <v>8032</v>
      </c>
    </row>
    <row r="75" spans="1:10" ht="20.25" x14ac:dyDescent="0.25">
      <c r="A75" s="15">
        <v>55</v>
      </c>
      <c r="B75" s="17" t="s">
        <v>86</v>
      </c>
      <c r="C75" s="45">
        <v>2661</v>
      </c>
      <c r="D75" s="39">
        <f t="shared" si="1"/>
        <v>5322</v>
      </c>
      <c r="E75" s="46">
        <v>2324</v>
      </c>
      <c r="F75" s="40">
        <f t="shared" si="2"/>
        <v>4648</v>
      </c>
      <c r="G75" s="46">
        <v>0</v>
      </c>
      <c r="H75" s="47">
        <v>0</v>
      </c>
      <c r="I75" s="43">
        <f t="shared" si="4"/>
        <v>4985</v>
      </c>
      <c r="J75" s="44">
        <f t="shared" si="4"/>
        <v>9970</v>
      </c>
    </row>
    <row r="76" spans="1:10" ht="20.25" x14ac:dyDescent="0.25">
      <c r="A76" s="15">
        <v>56</v>
      </c>
      <c r="B76" s="17" t="s">
        <v>86</v>
      </c>
      <c r="C76" s="45">
        <v>587.5</v>
      </c>
      <c r="D76" s="39">
        <f t="shared" ref="D76:D102" si="5">C76*2</f>
        <v>1175</v>
      </c>
      <c r="E76" s="46">
        <v>587.5</v>
      </c>
      <c r="F76" s="40">
        <f t="shared" ref="F76:F102" si="6">E76*2</f>
        <v>1175</v>
      </c>
      <c r="G76" s="46">
        <v>0</v>
      </c>
      <c r="H76" s="47">
        <v>0</v>
      </c>
      <c r="I76" s="43">
        <f t="shared" si="4"/>
        <v>1175</v>
      </c>
      <c r="J76" s="44">
        <f t="shared" si="4"/>
        <v>2350</v>
      </c>
    </row>
    <row r="77" spans="1:10" ht="36" x14ac:dyDescent="0.25">
      <c r="A77" s="15">
        <v>57</v>
      </c>
      <c r="B77" s="16" t="s">
        <v>87</v>
      </c>
      <c r="C77" s="45">
        <v>60</v>
      </c>
      <c r="D77" s="39">
        <f t="shared" si="5"/>
        <v>120</v>
      </c>
      <c r="E77" s="46">
        <v>0</v>
      </c>
      <c r="F77" s="40">
        <f t="shared" si="6"/>
        <v>0</v>
      </c>
      <c r="G77" s="46">
        <v>0</v>
      </c>
      <c r="H77" s="47">
        <v>0</v>
      </c>
      <c r="I77" s="43">
        <f t="shared" si="4"/>
        <v>60</v>
      </c>
      <c r="J77" s="44">
        <f t="shared" si="4"/>
        <v>120</v>
      </c>
    </row>
    <row r="78" spans="1:10" ht="20.25" x14ac:dyDescent="0.25">
      <c r="A78" s="15">
        <v>58</v>
      </c>
      <c r="B78" s="16" t="s">
        <v>88</v>
      </c>
      <c r="C78" s="45">
        <v>1756.2</v>
      </c>
      <c r="D78" s="39">
        <f t="shared" si="5"/>
        <v>3512.4</v>
      </c>
      <c r="E78" s="46">
        <v>0</v>
      </c>
      <c r="F78" s="40">
        <f t="shared" si="6"/>
        <v>0</v>
      </c>
      <c r="G78" s="46">
        <v>0</v>
      </c>
      <c r="H78" s="47">
        <v>0</v>
      </c>
      <c r="I78" s="43">
        <f t="shared" si="4"/>
        <v>1756.2</v>
      </c>
      <c r="J78" s="44">
        <f t="shared" si="4"/>
        <v>3512.4</v>
      </c>
    </row>
    <row r="79" spans="1:10" ht="36" x14ac:dyDescent="0.25">
      <c r="A79" s="15" t="s">
        <v>89</v>
      </c>
      <c r="B79" s="16" t="s">
        <v>90</v>
      </c>
      <c r="C79" s="45">
        <v>143</v>
      </c>
      <c r="D79" s="39">
        <f t="shared" si="5"/>
        <v>286</v>
      </c>
      <c r="E79" s="46">
        <v>143</v>
      </c>
      <c r="F79" s="40">
        <f t="shared" si="6"/>
        <v>286</v>
      </c>
      <c r="G79" s="46">
        <v>0</v>
      </c>
      <c r="H79" s="47">
        <v>0</v>
      </c>
      <c r="I79" s="43">
        <f t="shared" si="4"/>
        <v>286</v>
      </c>
      <c r="J79" s="44">
        <f t="shared" si="4"/>
        <v>572</v>
      </c>
    </row>
    <row r="80" spans="1:10" ht="36" x14ac:dyDescent="0.25">
      <c r="A80" s="15" t="s">
        <v>91</v>
      </c>
      <c r="B80" s="16" t="s">
        <v>92</v>
      </c>
      <c r="C80" s="45">
        <v>385.32</v>
      </c>
      <c r="D80" s="39">
        <f t="shared" si="5"/>
        <v>770.64</v>
      </c>
      <c r="E80" s="46">
        <v>224.12</v>
      </c>
      <c r="F80" s="40">
        <f t="shared" si="6"/>
        <v>448.24</v>
      </c>
      <c r="G80" s="46">
        <v>0</v>
      </c>
      <c r="H80" s="47">
        <v>0</v>
      </c>
      <c r="I80" s="43">
        <f t="shared" si="4"/>
        <v>609.44000000000005</v>
      </c>
      <c r="J80" s="44">
        <f t="shared" si="4"/>
        <v>1218.8800000000001</v>
      </c>
    </row>
    <row r="81" spans="1:10" ht="36" x14ac:dyDescent="0.25">
      <c r="A81" s="15" t="s">
        <v>93</v>
      </c>
      <c r="B81" s="16" t="s">
        <v>94</v>
      </c>
      <c r="C81" s="45">
        <v>240.35000000000002</v>
      </c>
      <c r="D81" s="39">
        <f t="shared" si="5"/>
        <v>480.70000000000005</v>
      </c>
      <c r="E81" s="46">
        <v>240.35000000000002</v>
      </c>
      <c r="F81" s="40">
        <f t="shared" si="6"/>
        <v>480.70000000000005</v>
      </c>
      <c r="G81" s="46">
        <v>0</v>
      </c>
      <c r="H81" s="47">
        <v>0</v>
      </c>
      <c r="I81" s="43">
        <f>C81+E81</f>
        <v>480.70000000000005</v>
      </c>
      <c r="J81" s="44">
        <f t="shared" si="4"/>
        <v>961.40000000000009</v>
      </c>
    </row>
    <row r="82" spans="1:10" ht="36" x14ac:dyDescent="0.25">
      <c r="A82" s="15" t="s">
        <v>95</v>
      </c>
      <c r="B82" s="16" t="s">
        <v>96</v>
      </c>
      <c r="C82" s="45">
        <v>249.76</v>
      </c>
      <c r="D82" s="39">
        <f>C82*2</f>
        <v>499.52</v>
      </c>
      <c r="E82" s="46">
        <v>249.76</v>
      </c>
      <c r="F82" s="40">
        <f>E82*2</f>
        <v>499.52</v>
      </c>
      <c r="G82" s="46">
        <v>0</v>
      </c>
      <c r="H82" s="47">
        <v>0</v>
      </c>
      <c r="I82" s="43">
        <f>C82+E82</f>
        <v>499.52</v>
      </c>
      <c r="J82" s="44">
        <f t="shared" si="4"/>
        <v>999.04</v>
      </c>
    </row>
    <row r="83" spans="1:10" ht="20.25" x14ac:dyDescent="0.25">
      <c r="A83" s="15">
        <v>61</v>
      </c>
      <c r="B83" s="16" t="s">
        <v>97</v>
      </c>
      <c r="C83" s="45">
        <v>1414</v>
      </c>
      <c r="D83" s="39">
        <f t="shared" si="5"/>
        <v>2828</v>
      </c>
      <c r="E83" s="46">
        <v>726</v>
      </c>
      <c r="F83" s="40">
        <f t="shared" si="6"/>
        <v>1452</v>
      </c>
      <c r="G83" s="46">
        <v>0</v>
      </c>
      <c r="H83" s="47">
        <v>0</v>
      </c>
      <c r="I83" s="43">
        <f t="shared" si="4"/>
        <v>2140</v>
      </c>
      <c r="J83" s="44">
        <f t="shared" si="4"/>
        <v>4280</v>
      </c>
    </row>
    <row r="84" spans="1:10" ht="20.25" x14ac:dyDescent="0.25">
      <c r="A84" s="15">
        <v>62</v>
      </c>
      <c r="B84" s="16" t="s">
        <v>98</v>
      </c>
      <c r="C84" s="45">
        <v>1373</v>
      </c>
      <c r="D84" s="39">
        <f t="shared" si="5"/>
        <v>2746</v>
      </c>
      <c r="E84" s="46">
        <v>1373</v>
      </c>
      <c r="F84" s="40">
        <f t="shared" si="6"/>
        <v>2746</v>
      </c>
      <c r="G84" s="46">
        <v>0</v>
      </c>
      <c r="H84" s="47">
        <v>0</v>
      </c>
      <c r="I84" s="43">
        <f t="shared" si="4"/>
        <v>2746</v>
      </c>
      <c r="J84" s="44">
        <f t="shared" si="4"/>
        <v>5492</v>
      </c>
    </row>
    <row r="85" spans="1:10" ht="36" x14ac:dyDescent="0.25">
      <c r="A85" s="15">
        <v>63</v>
      </c>
      <c r="B85" s="16" t="s">
        <v>99</v>
      </c>
      <c r="C85" s="45">
        <v>720</v>
      </c>
      <c r="D85" s="39">
        <f t="shared" si="5"/>
        <v>1440</v>
      </c>
      <c r="E85" s="46">
        <v>680</v>
      </c>
      <c r="F85" s="40">
        <f t="shared" si="6"/>
        <v>1360</v>
      </c>
      <c r="G85" s="46">
        <v>0</v>
      </c>
      <c r="H85" s="47">
        <v>0</v>
      </c>
      <c r="I85" s="43">
        <f t="shared" si="4"/>
        <v>1400</v>
      </c>
      <c r="J85" s="44">
        <f t="shared" si="4"/>
        <v>2800</v>
      </c>
    </row>
    <row r="86" spans="1:10" ht="36" x14ac:dyDescent="0.25">
      <c r="A86" s="15">
        <v>64</v>
      </c>
      <c r="B86" s="16" t="s">
        <v>100</v>
      </c>
      <c r="C86" s="45">
        <v>166.5</v>
      </c>
      <c r="D86" s="39">
        <f t="shared" si="5"/>
        <v>333</v>
      </c>
      <c r="E86" s="46">
        <v>131.5</v>
      </c>
      <c r="F86" s="40">
        <f t="shared" si="6"/>
        <v>263</v>
      </c>
      <c r="G86" s="46">
        <v>0</v>
      </c>
      <c r="H86" s="47">
        <v>0</v>
      </c>
      <c r="I86" s="43">
        <f t="shared" si="4"/>
        <v>298</v>
      </c>
      <c r="J86" s="44">
        <f t="shared" si="4"/>
        <v>596</v>
      </c>
    </row>
    <row r="87" spans="1:10" ht="20.25" x14ac:dyDescent="0.25">
      <c r="A87" s="15">
        <v>65</v>
      </c>
      <c r="B87" s="16" t="s">
        <v>101</v>
      </c>
      <c r="C87" s="45">
        <v>51</v>
      </c>
      <c r="D87" s="39">
        <f t="shared" si="5"/>
        <v>102</v>
      </c>
      <c r="E87" s="46">
        <v>0</v>
      </c>
      <c r="F87" s="40">
        <f t="shared" si="6"/>
        <v>0</v>
      </c>
      <c r="G87" s="46">
        <v>0</v>
      </c>
      <c r="H87" s="47">
        <v>0</v>
      </c>
      <c r="I87" s="43">
        <f t="shared" si="4"/>
        <v>51</v>
      </c>
      <c r="J87" s="44">
        <f t="shared" si="4"/>
        <v>102</v>
      </c>
    </row>
    <row r="88" spans="1:10" ht="36" x14ac:dyDescent="0.25">
      <c r="A88" s="15">
        <v>66</v>
      </c>
      <c r="B88" s="16" t="s">
        <v>102</v>
      </c>
      <c r="C88" s="45">
        <v>683</v>
      </c>
      <c r="D88" s="39">
        <f t="shared" si="5"/>
        <v>1366</v>
      </c>
      <c r="E88" s="46">
        <v>654</v>
      </c>
      <c r="F88" s="40">
        <f t="shared" si="6"/>
        <v>1308</v>
      </c>
      <c r="G88" s="46">
        <v>0</v>
      </c>
      <c r="H88" s="47">
        <v>0</v>
      </c>
      <c r="I88" s="43">
        <f t="shared" ref="I88:J102" si="7">C88+E88</f>
        <v>1337</v>
      </c>
      <c r="J88" s="44">
        <f t="shared" si="7"/>
        <v>2674</v>
      </c>
    </row>
    <row r="89" spans="1:10" ht="20.25" x14ac:dyDescent="0.25">
      <c r="A89" s="15">
        <v>67</v>
      </c>
      <c r="B89" s="17" t="s">
        <v>103</v>
      </c>
      <c r="C89" s="45">
        <v>56.3</v>
      </c>
      <c r="D89" s="39">
        <f t="shared" si="5"/>
        <v>112.6</v>
      </c>
      <c r="E89" s="46">
        <v>0</v>
      </c>
      <c r="F89" s="40">
        <f t="shared" si="6"/>
        <v>0</v>
      </c>
      <c r="G89" s="46">
        <v>0</v>
      </c>
      <c r="H89" s="47">
        <v>0</v>
      </c>
      <c r="I89" s="43">
        <f t="shared" si="7"/>
        <v>56.3</v>
      </c>
      <c r="J89" s="44">
        <f t="shared" si="7"/>
        <v>112.6</v>
      </c>
    </row>
    <row r="90" spans="1:10" ht="20.25" x14ac:dyDescent="0.25">
      <c r="A90" s="15">
        <v>68</v>
      </c>
      <c r="B90" s="17" t="s">
        <v>104</v>
      </c>
      <c r="C90" s="45">
        <v>1739</v>
      </c>
      <c r="D90" s="39">
        <f t="shared" si="5"/>
        <v>3478</v>
      </c>
      <c r="E90" s="46">
        <v>1664</v>
      </c>
      <c r="F90" s="40">
        <f t="shared" si="6"/>
        <v>3328</v>
      </c>
      <c r="G90" s="46">
        <v>0</v>
      </c>
      <c r="H90" s="47">
        <v>0</v>
      </c>
      <c r="I90" s="43">
        <f t="shared" si="7"/>
        <v>3403</v>
      </c>
      <c r="J90" s="44">
        <f t="shared" si="7"/>
        <v>6806</v>
      </c>
    </row>
    <row r="91" spans="1:10" ht="20.25" x14ac:dyDescent="0.25">
      <c r="A91" s="15">
        <v>69</v>
      </c>
      <c r="B91" s="17" t="s">
        <v>105</v>
      </c>
      <c r="C91" s="45">
        <v>605</v>
      </c>
      <c r="D91" s="39">
        <f t="shared" si="5"/>
        <v>1210</v>
      </c>
      <c r="E91" s="46">
        <v>509</v>
      </c>
      <c r="F91" s="40">
        <f t="shared" si="6"/>
        <v>1018</v>
      </c>
      <c r="G91" s="46">
        <v>0</v>
      </c>
      <c r="H91" s="47">
        <v>0</v>
      </c>
      <c r="I91" s="43">
        <f t="shared" si="7"/>
        <v>1114</v>
      </c>
      <c r="J91" s="44">
        <f t="shared" si="7"/>
        <v>2228</v>
      </c>
    </row>
    <row r="92" spans="1:10" ht="20.25" x14ac:dyDescent="0.25">
      <c r="A92" s="15">
        <v>70</v>
      </c>
      <c r="B92" s="17" t="s">
        <v>106</v>
      </c>
      <c r="C92" s="45">
        <v>1463</v>
      </c>
      <c r="D92" s="39">
        <f t="shared" si="5"/>
        <v>2926</v>
      </c>
      <c r="E92" s="46">
        <v>893</v>
      </c>
      <c r="F92" s="40">
        <f t="shared" si="6"/>
        <v>1786</v>
      </c>
      <c r="G92" s="46">
        <v>0</v>
      </c>
      <c r="H92" s="47">
        <v>0</v>
      </c>
      <c r="I92" s="43">
        <f t="shared" si="7"/>
        <v>2356</v>
      </c>
      <c r="J92" s="44">
        <f>D92+F92</f>
        <v>4712</v>
      </c>
    </row>
    <row r="93" spans="1:10" ht="20.25" x14ac:dyDescent="0.25">
      <c r="A93" s="15">
        <v>71</v>
      </c>
      <c r="B93" s="17" t="s">
        <v>107</v>
      </c>
      <c r="C93" s="45">
        <v>2161</v>
      </c>
      <c r="D93" s="39">
        <f t="shared" si="5"/>
        <v>4322</v>
      </c>
      <c r="E93" s="46">
        <v>2086</v>
      </c>
      <c r="F93" s="40">
        <f t="shared" si="6"/>
        <v>4172</v>
      </c>
      <c r="G93" s="46">
        <v>0</v>
      </c>
      <c r="H93" s="47">
        <v>0</v>
      </c>
      <c r="I93" s="43">
        <f t="shared" si="7"/>
        <v>4247</v>
      </c>
      <c r="J93" s="44">
        <f t="shared" si="7"/>
        <v>8494</v>
      </c>
    </row>
    <row r="94" spans="1:10" ht="20.25" x14ac:dyDescent="0.25">
      <c r="A94" s="15">
        <v>72</v>
      </c>
      <c r="B94" s="17" t="s">
        <v>108</v>
      </c>
      <c r="C94" s="45">
        <v>925</v>
      </c>
      <c r="D94" s="39">
        <f t="shared" si="5"/>
        <v>1850</v>
      </c>
      <c r="E94" s="46">
        <v>870</v>
      </c>
      <c r="F94" s="40">
        <f t="shared" si="6"/>
        <v>1740</v>
      </c>
      <c r="G94" s="46">
        <v>0</v>
      </c>
      <c r="H94" s="47">
        <v>0</v>
      </c>
      <c r="I94" s="43">
        <f t="shared" si="7"/>
        <v>1795</v>
      </c>
      <c r="J94" s="44">
        <f t="shared" si="7"/>
        <v>3590</v>
      </c>
    </row>
    <row r="95" spans="1:10" ht="20.25" x14ac:dyDescent="0.25">
      <c r="A95" s="15">
        <v>73</v>
      </c>
      <c r="B95" s="17" t="s">
        <v>109</v>
      </c>
      <c r="C95" s="45">
        <v>2279.5</v>
      </c>
      <c r="D95" s="39">
        <f t="shared" si="5"/>
        <v>4559</v>
      </c>
      <c r="E95" s="46">
        <v>1275</v>
      </c>
      <c r="F95" s="40">
        <f t="shared" si="6"/>
        <v>2550</v>
      </c>
      <c r="G95" s="46">
        <v>0</v>
      </c>
      <c r="H95" s="47">
        <v>0</v>
      </c>
      <c r="I95" s="43">
        <f t="shared" si="7"/>
        <v>3554.5</v>
      </c>
      <c r="J95" s="44">
        <f t="shared" si="7"/>
        <v>7109</v>
      </c>
    </row>
    <row r="96" spans="1:10" ht="20.25" x14ac:dyDescent="0.25">
      <c r="A96" s="15">
        <v>74</v>
      </c>
      <c r="B96" s="17" t="s">
        <v>110</v>
      </c>
      <c r="C96" s="45">
        <v>161</v>
      </c>
      <c r="D96" s="39">
        <f t="shared" si="5"/>
        <v>322</v>
      </c>
      <c r="E96" s="46">
        <v>0</v>
      </c>
      <c r="F96" s="40">
        <f t="shared" si="6"/>
        <v>0</v>
      </c>
      <c r="G96" s="46">
        <v>0</v>
      </c>
      <c r="H96" s="47">
        <v>0</v>
      </c>
      <c r="I96" s="43">
        <f t="shared" si="7"/>
        <v>161</v>
      </c>
      <c r="J96" s="44">
        <f t="shared" si="7"/>
        <v>322</v>
      </c>
    </row>
    <row r="97" spans="1:12" ht="20.25" x14ac:dyDescent="0.25">
      <c r="A97" s="15">
        <v>75</v>
      </c>
      <c r="B97" s="17" t="s">
        <v>111</v>
      </c>
      <c r="C97" s="45">
        <v>105.4</v>
      </c>
      <c r="D97" s="39">
        <f t="shared" si="5"/>
        <v>210.8</v>
      </c>
      <c r="E97" s="46">
        <v>0</v>
      </c>
      <c r="F97" s="40">
        <f t="shared" si="6"/>
        <v>0</v>
      </c>
      <c r="G97" s="46">
        <v>0</v>
      </c>
      <c r="H97" s="47">
        <v>0</v>
      </c>
      <c r="I97" s="43">
        <f t="shared" si="7"/>
        <v>105.4</v>
      </c>
      <c r="J97" s="44">
        <f t="shared" si="7"/>
        <v>210.8</v>
      </c>
    </row>
    <row r="98" spans="1:12" ht="36" x14ac:dyDescent="0.25">
      <c r="A98" s="15">
        <v>76</v>
      </c>
      <c r="B98" s="16" t="s">
        <v>112</v>
      </c>
      <c r="C98" s="45">
        <v>35</v>
      </c>
      <c r="D98" s="39">
        <f t="shared" si="5"/>
        <v>70</v>
      </c>
      <c r="E98" s="46">
        <v>35</v>
      </c>
      <c r="F98" s="40">
        <f t="shared" si="6"/>
        <v>70</v>
      </c>
      <c r="G98" s="46">
        <v>0</v>
      </c>
      <c r="H98" s="47">
        <v>0</v>
      </c>
      <c r="I98" s="43">
        <f t="shared" si="7"/>
        <v>70</v>
      </c>
      <c r="J98" s="44">
        <f t="shared" si="7"/>
        <v>140</v>
      </c>
    </row>
    <row r="99" spans="1:12" ht="36" x14ac:dyDescent="0.25">
      <c r="A99" s="15">
        <v>77</v>
      </c>
      <c r="B99" s="16" t="s">
        <v>113</v>
      </c>
      <c r="C99" s="45">
        <v>0</v>
      </c>
      <c r="D99" s="39">
        <f t="shared" si="5"/>
        <v>0</v>
      </c>
      <c r="E99" s="46">
        <v>0</v>
      </c>
      <c r="F99" s="40">
        <f t="shared" si="6"/>
        <v>0</v>
      </c>
      <c r="G99" s="46">
        <v>0</v>
      </c>
      <c r="H99" s="47">
        <v>0</v>
      </c>
      <c r="I99" s="43">
        <f t="shared" si="7"/>
        <v>0</v>
      </c>
      <c r="J99" s="44">
        <f t="shared" si="7"/>
        <v>0</v>
      </c>
    </row>
    <row r="100" spans="1:12" ht="20.25" x14ac:dyDescent="0.25">
      <c r="A100" s="15">
        <v>78</v>
      </c>
      <c r="B100" s="16" t="s">
        <v>114</v>
      </c>
      <c r="C100" s="45">
        <v>16.2</v>
      </c>
      <c r="D100" s="39">
        <f t="shared" si="5"/>
        <v>32.4</v>
      </c>
      <c r="E100" s="46">
        <v>0</v>
      </c>
      <c r="F100" s="40">
        <f t="shared" si="6"/>
        <v>0</v>
      </c>
      <c r="G100" s="46">
        <v>0</v>
      </c>
      <c r="H100" s="47">
        <v>0</v>
      </c>
      <c r="I100" s="43">
        <f t="shared" si="7"/>
        <v>16.2</v>
      </c>
      <c r="J100" s="44">
        <f t="shared" si="7"/>
        <v>32.4</v>
      </c>
    </row>
    <row r="101" spans="1:12" ht="20.25" x14ac:dyDescent="0.25">
      <c r="A101" s="15">
        <v>79</v>
      </c>
      <c r="B101" s="16" t="s">
        <v>115</v>
      </c>
      <c r="C101" s="45">
        <v>659.90000000000009</v>
      </c>
      <c r="D101" s="39">
        <f t="shared" si="5"/>
        <v>1319.8000000000002</v>
      </c>
      <c r="E101" s="46">
        <v>0</v>
      </c>
      <c r="F101" s="40">
        <f t="shared" si="6"/>
        <v>0</v>
      </c>
      <c r="G101" s="46">
        <v>0</v>
      </c>
      <c r="H101" s="47">
        <v>0</v>
      </c>
      <c r="I101" s="43">
        <f t="shared" si="7"/>
        <v>659.90000000000009</v>
      </c>
      <c r="J101" s="44">
        <f t="shared" si="7"/>
        <v>1319.8000000000002</v>
      </c>
    </row>
    <row r="102" spans="1:12" ht="21" thickBot="1" x14ac:dyDescent="0.3">
      <c r="A102" s="20">
        <v>80</v>
      </c>
      <c r="B102" s="21" t="s">
        <v>116</v>
      </c>
      <c r="C102" s="56">
        <v>1448.1</v>
      </c>
      <c r="D102" s="57">
        <f t="shared" si="5"/>
        <v>2896.2</v>
      </c>
      <c r="E102" s="58">
        <v>782</v>
      </c>
      <c r="F102" s="59">
        <f t="shared" si="6"/>
        <v>1564</v>
      </c>
      <c r="G102" s="60">
        <v>0</v>
      </c>
      <c r="H102" s="61">
        <v>0</v>
      </c>
      <c r="I102" s="62">
        <f t="shared" si="7"/>
        <v>2230.1</v>
      </c>
      <c r="J102" s="63">
        <f t="shared" si="7"/>
        <v>4460.2</v>
      </c>
    </row>
    <row r="103" spans="1:12" ht="21" thickBot="1" x14ac:dyDescent="0.3">
      <c r="A103" s="22" t="s">
        <v>117</v>
      </c>
      <c r="B103" s="27"/>
      <c r="C103" s="64">
        <f t="shared" ref="C103:G103" si="8">SUM(C7:C102)</f>
        <v>152280.94000000006</v>
      </c>
      <c r="D103" s="65">
        <f>SUM(D7:D102)</f>
        <v>304561.88000000012</v>
      </c>
      <c r="E103" s="66">
        <f t="shared" si="8"/>
        <v>77024.459999999992</v>
      </c>
      <c r="F103" s="67">
        <f>SUM(F7:F102)</f>
        <v>154048.91999999998</v>
      </c>
      <c r="G103" s="66">
        <f t="shared" si="8"/>
        <v>814.7</v>
      </c>
      <c r="H103" s="68">
        <f>SUM(H7:H102)</f>
        <v>1629.4</v>
      </c>
      <c r="I103" s="69">
        <f>SUM(I7:I102)</f>
        <v>230120.1</v>
      </c>
      <c r="J103" s="70">
        <f>SUM(J7:J102)</f>
        <v>460240.2</v>
      </c>
      <c r="K103" s="23"/>
    </row>
    <row r="104" spans="1:12" ht="18.75" x14ac:dyDescent="0.25">
      <c r="B104" s="28"/>
      <c r="C104" s="71" t="s">
        <v>120</v>
      </c>
      <c r="D104" s="72">
        <f>H103</f>
        <v>1629.4</v>
      </c>
      <c r="E104" s="73" t="s">
        <v>121</v>
      </c>
      <c r="F104" s="74">
        <f>D19+D68</f>
        <v>50165.1</v>
      </c>
      <c r="G104" s="75"/>
      <c r="H104" s="75"/>
      <c r="I104" s="76"/>
      <c r="J104" s="75">
        <f>F104</f>
        <v>50165.1</v>
      </c>
      <c r="K104" s="23"/>
    </row>
    <row r="105" spans="1:12" ht="37.5" x14ac:dyDescent="0.25">
      <c r="B105" s="29" t="s">
        <v>123</v>
      </c>
      <c r="C105" s="77" t="s">
        <v>124</v>
      </c>
      <c r="D105" s="78">
        <f>D103+D104</f>
        <v>306191.28000000014</v>
      </c>
      <c r="E105" s="79"/>
      <c r="F105" s="79">
        <f>F103+F104</f>
        <v>204214.02</v>
      </c>
      <c r="G105" s="79"/>
      <c r="H105" s="79"/>
      <c r="I105" s="78"/>
      <c r="J105" s="79">
        <f>J103+J104</f>
        <v>510405.3</v>
      </c>
      <c r="K105" s="23"/>
      <c r="L105" s="23"/>
    </row>
    <row r="106" spans="1:12" ht="18.75" x14ac:dyDescent="0.25">
      <c r="B106" s="30" t="s">
        <v>125</v>
      </c>
      <c r="C106" s="80" t="s">
        <v>122</v>
      </c>
      <c r="D106" s="81">
        <v>296000</v>
      </c>
      <c r="E106" s="82"/>
      <c r="F106" s="82">
        <v>202500</v>
      </c>
      <c r="G106" s="82"/>
      <c r="H106" s="82"/>
      <c r="I106" s="81"/>
      <c r="J106" s="82">
        <f>D106+F106</f>
        <v>498500</v>
      </c>
    </row>
  </sheetData>
  <mergeCells count="6">
    <mergeCell ref="B5:B6"/>
    <mergeCell ref="J5:J6"/>
    <mergeCell ref="A5:A6"/>
    <mergeCell ref="A3:J3"/>
    <mergeCell ref="C5:H5"/>
    <mergeCell ref="I5:I6"/>
  </mergeCells>
  <pageMargins left="0.70866141732283472" right="0.31496062992125984" top="0.35433070866141736" bottom="0.35433070866141736" header="0.31496062992125984" footer="0.31496062992125984"/>
  <pageSetup paperSize="9" scale="71" fitToHeight="4" orientation="landscape" r:id="rId1"/>
  <ignoredErrors>
    <ignoredError sqref="I35:J3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Руденко</dc:creator>
  <cp:lastModifiedBy>ВС. Шило</cp:lastModifiedBy>
  <cp:lastPrinted>2022-06-07T11:45:13Z</cp:lastPrinted>
  <dcterms:created xsi:type="dcterms:W3CDTF">2022-06-07T08:18:58Z</dcterms:created>
  <dcterms:modified xsi:type="dcterms:W3CDTF">2022-06-20T08:36:44Z</dcterms:modified>
</cp:coreProperties>
</file>