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ОБЩАЯ+27(ТЦ+2очередь)" sheetId="4" r:id="rId1"/>
    <sheet name="город + 27 (ТЦ+2очередь)" sheetId="5" r:id="rId2"/>
    <sheet name="село" sheetId="3" r:id="rId3"/>
  </sheets>
  <calcPr calcId="152511"/>
</workbook>
</file>

<file path=xl/calcChain.xml><?xml version="1.0" encoding="utf-8"?>
<calcChain xmlns="http://schemas.openxmlformats.org/spreadsheetml/2006/main">
  <c r="AA99" i="4" l="1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AA41" i="4"/>
  <c r="AA42" i="4"/>
  <c r="AA43" i="4"/>
  <c r="AA44" i="4"/>
  <c r="AA45" i="4"/>
  <c r="AA46" i="4"/>
  <c r="AA47" i="4"/>
  <c r="AA48" i="4"/>
  <c r="AA49" i="4"/>
  <c r="AA50" i="4"/>
  <c r="AA51" i="4"/>
  <c r="AA52" i="4"/>
  <c r="AA53" i="4"/>
  <c r="AA54" i="4"/>
  <c r="AA55" i="4"/>
  <c r="AA56" i="4"/>
  <c r="AA57" i="4"/>
  <c r="AA58" i="4"/>
  <c r="AA59" i="4"/>
  <c r="AA60" i="4"/>
  <c r="AA61" i="4"/>
  <c r="AA62" i="4"/>
  <c r="AA63" i="4"/>
  <c r="AA64" i="4"/>
  <c r="AA65" i="4"/>
  <c r="AA66" i="4"/>
  <c r="AA67" i="4"/>
  <c r="AA68" i="4"/>
  <c r="AA69" i="4"/>
  <c r="AA70" i="4"/>
  <c r="AA71" i="4"/>
  <c r="AA72" i="4"/>
  <c r="AA73" i="4"/>
  <c r="AA74" i="4"/>
  <c r="AA75" i="4"/>
  <c r="AA76" i="4"/>
  <c r="AA77" i="4"/>
  <c r="AA78" i="4"/>
  <c r="AA79" i="4"/>
  <c r="AA80" i="4"/>
  <c r="AA81" i="4"/>
  <c r="AA82" i="4"/>
  <c r="AA83" i="4"/>
  <c r="AA84" i="4"/>
  <c r="AA85" i="4"/>
  <c r="AA86" i="4"/>
  <c r="AA87" i="4"/>
  <c r="AA88" i="4"/>
  <c r="AA89" i="4"/>
  <c r="AA90" i="4"/>
  <c r="AA91" i="4"/>
  <c r="AA92" i="4"/>
  <c r="AA93" i="4"/>
  <c r="AA94" i="4"/>
  <c r="AA95" i="4"/>
  <c r="AA96" i="4"/>
  <c r="AA97" i="4"/>
  <c r="AA98" i="4"/>
  <c r="AA6" i="4"/>
  <c r="AA7" i="4"/>
  <c r="AA8" i="4"/>
  <c r="AA9" i="4"/>
  <c r="AA10" i="4"/>
  <c r="AA11" i="4"/>
  <c r="AA12" i="4"/>
  <c r="AA13" i="4"/>
  <c r="AA14" i="4"/>
  <c r="AA15" i="4"/>
  <c r="AA16" i="4"/>
  <c r="AA5" i="4"/>
  <c r="AA105" i="4" l="1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S103" i="4"/>
  <c r="T103" i="4"/>
  <c r="U103" i="4"/>
  <c r="V103" i="4"/>
  <c r="W103" i="4"/>
  <c r="X103" i="4"/>
  <c r="Y103" i="4"/>
  <c r="Z103" i="4"/>
  <c r="D103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S101" i="4"/>
  <c r="T101" i="4"/>
  <c r="U101" i="4"/>
  <c r="V101" i="4"/>
  <c r="W101" i="4"/>
  <c r="X101" i="4"/>
  <c r="Y101" i="4"/>
  <c r="Z101" i="4"/>
  <c r="D101" i="4"/>
  <c r="V32" i="3" l="1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Y31" i="3"/>
  <c r="X31" i="3"/>
  <c r="W31" i="3"/>
  <c r="A31" i="3"/>
  <c r="Y30" i="3"/>
  <c r="X30" i="3"/>
  <c r="W30" i="3"/>
  <c r="A30" i="3"/>
  <c r="Y29" i="3"/>
  <c r="X29" i="3"/>
  <c r="W29" i="3"/>
  <c r="A29" i="3"/>
  <c r="Y28" i="3"/>
  <c r="X28" i="3"/>
  <c r="W28" i="3"/>
  <c r="A28" i="3"/>
  <c r="Y27" i="3"/>
  <c r="X27" i="3"/>
  <c r="W27" i="3"/>
  <c r="A27" i="3"/>
  <c r="Y26" i="3"/>
  <c r="X26" i="3"/>
  <c r="W26" i="3"/>
  <c r="A26" i="3"/>
  <c r="Y25" i="3"/>
  <c r="X25" i="3"/>
  <c r="W25" i="3"/>
  <c r="A25" i="3"/>
  <c r="Y24" i="3"/>
  <c r="X24" i="3"/>
  <c r="W24" i="3"/>
  <c r="A24" i="3"/>
  <c r="Y23" i="3"/>
  <c r="X23" i="3"/>
  <c r="W23" i="3"/>
  <c r="A23" i="3"/>
  <c r="Y22" i="3"/>
  <c r="X22" i="3"/>
  <c r="W22" i="3"/>
  <c r="A22" i="3"/>
  <c r="Y21" i="3"/>
  <c r="X21" i="3"/>
  <c r="W21" i="3"/>
  <c r="A21" i="3"/>
  <c r="Y20" i="3"/>
  <c r="X20" i="3"/>
  <c r="W20" i="3"/>
  <c r="Y19" i="3"/>
  <c r="X19" i="3"/>
  <c r="W19" i="3"/>
  <c r="Y18" i="3"/>
  <c r="X18" i="3"/>
  <c r="W18" i="3"/>
  <c r="A18" i="3"/>
  <c r="Y17" i="3"/>
  <c r="X17" i="3"/>
  <c r="W17" i="3"/>
  <c r="A17" i="3"/>
  <c r="Y16" i="3"/>
  <c r="X16" i="3"/>
  <c r="W16" i="3"/>
  <c r="A16" i="3"/>
  <c r="Y15" i="3"/>
  <c r="X15" i="3"/>
  <c r="W15" i="3"/>
  <c r="A15" i="3"/>
  <c r="Y14" i="3"/>
  <c r="X14" i="3"/>
  <c r="W14" i="3"/>
  <c r="Y13" i="3"/>
  <c r="X13" i="3"/>
  <c r="W13" i="3"/>
  <c r="A13" i="3"/>
  <c r="Y12" i="3"/>
  <c r="X12" i="3"/>
  <c r="W12" i="3"/>
  <c r="A12" i="3"/>
  <c r="Y11" i="3"/>
  <c r="X11" i="3"/>
  <c r="W11" i="3"/>
  <c r="A11" i="3"/>
  <c r="Y10" i="3"/>
  <c r="X10" i="3"/>
  <c r="W10" i="3"/>
  <c r="A10" i="3"/>
  <c r="Y9" i="3"/>
  <c r="X9" i="3"/>
  <c r="W9" i="3"/>
  <c r="A9" i="3"/>
  <c r="Y8" i="3"/>
  <c r="X8" i="3"/>
  <c r="W8" i="3"/>
  <c r="A8" i="3"/>
  <c r="Y7" i="3"/>
  <c r="X7" i="3"/>
  <c r="W7" i="3"/>
  <c r="A7" i="3"/>
  <c r="Y6" i="3"/>
  <c r="X6" i="3"/>
  <c r="W6" i="3"/>
  <c r="A6" i="3"/>
  <c r="Y5" i="3"/>
  <c r="X5" i="3"/>
  <c r="W5" i="3"/>
  <c r="A5" i="3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Y71" i="5"/>
  <c r="X71" i="5"/>
  <c r="W71" i="5"/>
  <c r="A71" i="5"/>
  <c r="Y70" i="5"/>
  <c r="X70" i="5"/>
  <c r="W70" i="5"/>
  <c r="A70" i="5"/>
  <c r="Y69" i="5"/>
  <c r="X69" i="5"/>
  <c r="W69" i="5"/>
  <c r="A69" i="5"/>
  <c r="Y68" i="5"/>
  <c r="X68" i="5"/>
  <c r="W68" i="5"/>
  <c r="A68" i="5"/>
  <c r="Y67" i="5"/>
  <c r="X67" i="5"/>
  <c r="W67" i="5"/>
  <c r="A67" i="5"/>
  <c r="Y66" i="5"/>
  <c r="X66" i="5"/>
  <c r="W66" i="5"/>
  <c r="A66" i="5"/>
  <c r="Y65" i="5"/>
  <c r="X65" i="5"/>
  <c r="W65" i="5"/>
  <c r="A65" i="5"/>
  <c r="Y64" i="5"/>
  <c r="X64" i="5"/>
  <c r="W64" i="5"/>
  <c r="A64" i="5"/>
  <c r="Y63" i="5"/>
  <c r="X63" i="5"/>
  <c r="W63" i="5"/>
  <c r="A63" i="5"/>
  <c r="Y62" i="5"/>
  <c r="X62" i="5"/>
  <c r="W62" i="5"/>
  <c r="Y61" i="5"/>
  <c r="X61" i="5"/>
  <c r="W61" i="5"/>
  <c r="Y60" i="5"/>
  <c r="X60" i="5"/>
  <c r="W60" i="5"/>
  <c r="Y59" i="5"/>
  <c r="X59" i="5"/>
  <c r="W59" i="5"/>
  <c r="Y58" i="5"/>
  <c r="X58" i="5"/>
  <c r="W58" i="5"/>
  <c r="A58" i="5"/>
  <c r="Y57" i="5"/>
  <c r="X57" i="5"/>
  <c r="W57" i="5"/>
  <c r="A57" i="5"/>
  <c r="Y56" i="5"/>
  <c r="X56" i="5"/>
  <c r="W56" i="5"/>
  <c r="A56" i="5"/>
  <c r="Y55" i="5"/>
  <c r="X55" i="5"/>
  <c r="W55" i="5"/>
  <c r="A55" i="5"/>
  <c r="Y54" i="5"/>
  <c r="X54" i="5"/>
  <c r="W54" i="5"/>
  <c r="A54" i="5"/>
  <c r="Y53" i="5"/>
  <c r="X53" i="5"/>
  <c r="W53" i="5"/>
  <c r="A53" i="5"/>
  <c r="Y52" i="5"/>
  <c r="X52" i="5"/>
  <c r="W52" i="5"/>
  <c r="A52" i="5"/>
  <c r="Y51" i="5"/>
  <c r="X51" i="5"/>
  <c r="W51" i="5"/>
  <c r="Y50" i="5"/>
  <c r="X50" i="5"/>
  <c r="W50" i="5"/>
  <c r="Y49" i="5"/>
  <c r="X49" i="5"/>
  <c r="W49" i="5"/>
  <c r="Y48" i="5"/>
  <c r="X48" i="5"/>
  <c r="W48" i="5"/>
  <c r="A48" i="5"/>
  <c r="Y47" i="5"/>
  <c r="X47" i="5"/>
  <c r="W47" i="5"/>
  <c r="A47" i="5"/>
  <c r="Y46" i="5"/>
  <c r="X46" i="5"/>
  <c r="W46" i="5"/>
  <c r="A46" i="5"/>
  <c r="Y45" i="5"/>
  <c r="X45" i="5"/>
  <c r="W45" i="5"/>
  <c r="Y44" i="5"/>
  <c r="X44" i="5"/>
  <c r="W44" i="5"/>
  <c r="A44" i="5"/>
  <c r="Y43" i="5"/>
  <c r="X43" i="5"/>
  <c r="W43" i="5"/>
  <c r="A43" i="5"/>
  <c r="Y42" i="5"/>
  <c r="X42" i="5"/>
  <c r="W42" i="5"/>
  <c r="Y41" i="5"/>
  <c r="X41" i="5"/>
  <c r="W41" i="5"/>
  <c r="Y40" i="5"/>
  <c r="X40" i="5"/>
  <c r="W40" i="5"/>
  <c r="Y39" i="5"/>
  <c r="X39" i="5"/>
  <c r="W39" i="5"/>
  <c r="Y38" i="5"/>
  <c r="X38" i="5"/>
  <c r="W38" i="5"/>
  <c r="A38" i="5"/>
  <c r="Y37" i="5"/>
  <c r="X37" i="5"/>
  <c r="W37" i="5"/>
  <c r="A37" i="5"/>
  <c r="Y36" i="5"/>
  <c r="X36" i="5"/>
  <c r="W36" i="5"/>
  <c r="A36" i="5"/>
  <c r="Y35" i="5"/>
  <c r="X35" i="5"/>
  <c r="W35" i="5"/>
  <c r="A35" i="5"/>
  <c r="Y34" i="5"/>
  <c r="X34" i="5"/>
  <c r="W34" i="5"/>
  <c r="A34" i="5"/>
  <c r="Y33" i="5"/>
  <c r="X33" i="5"/>
  <c r="W33" i="5"/>
  <c r="Y32" i="5"/>
  <c r="X32" i="5"/>
  <c r="W32" i="5"/>
  <c r="A32" i="5"/>
  <c r="Y31" i="5"/>
  <c r="X31" i="5"/>
  <c r="W31" i="5"/>
  <c r="Y30" i="5"/>
  <c r="X30" i="5"/>
  <c r="W30" i="5"/>
  <c r="A30" i="5"/>
  <c r="Y29" i="5"/>
  <c r="X29" i="5"/>
  <c r="W29" i="5"/>
  <c r="A29" i="5"/>
  <c r="Y28" i="5"/>
  <c r="X28" i="5"/>
  <c r="W28" i="5"/>
  <c r="A28" i="5"/>
  <c r="Y27" i="5"/>
  <c r="X27" i="5"/>
  <c r="W27" i="5"/>
  <c r="A27" i="5"/>
  <c r="Y26" i="5"/>
  <c r="X26" i="5"/>
  <c r="W26" i="5"/>
  <c r="A26" i="5"/>
  <c r="Y25" i="5"/>
  <c r="X25" i="5"/>
  <c r="W25" i="5"/>
  <c r="A25" i="5"/>
  <c r="Y24" i="5"/>
  <c r="X24" i="5"/>
  <c r="W24" i="5"/>
  <c r="A24" i="5"/>
  <c r="Y23" i="5"/>
  <c r="X23" i="5"/>
  <c r="W23" i="5"/>
  <c r="Y22" i="5"/>
  <c r="X22" i="5"/>
  <c r="W22" i="5"/>
  <c r="Y21" i="5"/>
  <c r="X21" i="5"/>
  <c r="W21" i="5"/>
  <c r="Y20" i="5"/>
  <c r="X20" i="5"/>
  <c r="W20" i="5"/>
  <c r="Y19" i="5"/>
  <c r="X19" i="5"/>
  <c r="W19" i="5"/>
  <c r="Y18" i="5"/>
  <c r="X18" i="5"/>
  <c r="W18" i="5"/>
  <c r="A18" i="5"/>
  <c r="Y17" i="5"/>
  <c r="X17" i="5"/>
  <c r="W17" i="5"/>
  <c r="A17" i="5"/>
  <c r="Y16" i="5"/>
  <c r="X16" i="5"/>
  <c r="W16" i="5"/>
  <c r="Y15" i="5"/>
  <c r="X15" i="5"/>
  <c r="W15" i="5"/>
  <c r="Y14" i="5"/>
  <c r="X14" i="5"/>
  <c r="W14" i="5"/>
  <c r="Y13" i="5"/>
  <c r="X13" i="5"/>
  <c r="W13" i="5"/>
  <c r="Y12" i="5"/>
  <c r="X12" i="5"/>
  <c r="W12" i="5"/>
  <c r="A12" i="5"/>
  <c r="Y11" i="5"/>
  <c r="X11" i="5"/>
  <c r="W11" i="5"/>
  <c r="A11" i="5"/>
  <c r="Y10" i="5"/>
  <c r="X10" i="5"/>
  <c r="W10" i="5"/>
  <c r="A10" i="5"/>
  <c r="Y9" i="5"/>
  <c r="X9" i="5"/>
  <c r="W9" i="5"/>
  <c r="Y8" i="5"/>
  <c r="X8" i="5"/>
  <c r="W8" i="5"/>
  <c r="A8" i="5"/>
  <c r="Y7" i="5"/>
  <c r="X7" i="5"/>
  <c r="W7" i="5"/>
  <c r="A7" i="5"/>
  <c r="Y6" i="5"/>
  <c r="X6" i="5"/>
  <c r="W6" i="5"/>
  <c r="A6" i="5"/>
  <c r="Y5" i="5"/>
  <c r="X5" i="5"/>
  <c r="W5" i="5"/>
  <c r="A5" i="5"/>
  <c r="Z21" i="5" l="1"/>
  <c r="Z33" i="5"/>
  <c r="Z34" i="5"/>
  <c r="Z35" i="5"/>
  <c r="Z36" i="5"/>
  <c r="Z37" i="5"/>
  <c r="Z7" i="5"/>
  <c r="Z14" i="5"/>
  <c r="Z40" i="5"/>
  <c r="Z51" i="5"/>
  <c r="Z52" i="5"/>
  <c r="Z53" i="5"/>
  <c r="Z54" i="5"/>
  <c r="Z55" i="5"/>
  <c r="Z63" i="5"/>
  <c r="Z67" i="5"/>
  <c r="Z13" i="5"/>
  <c r="Z39" i="5"/>
  <c r="Z50" i="5"/>
  <c r="Z12" i="5"/>
  <c r="Z16" i="5"/>
  <c r="Z20" i="5"/>
  <c r="Z31" i="5"/>
  <c r="Z32" i="5"/>
  <c r="Z49" i="5"/>
  <c r="Z65" i="5"/>
  <c r="Y72" i="5"/>
  <c r="Z15" i="5"/>
  <c r="Z27" i="5"/>
  <c r="Z28" i="5"/>
  <c r="Z29" i="5"/>
  <c r="Z30" i="5"/>
  <c r="Z43" i="5"/>
  <c r="Z45" i="5"/>
  <c r="Z46" i="5"/>
  <c r="Z48" i="5"/>
  <c r="Z60" i="5"/>
  <c r="Z70" i="5"/>
  <c r="W72" i="5"/>
  <c r="X72" i="5"/>
  <c r="Z8" i="5"/>
  <c r="Z10" i="5"/>
  <c r="Z17" i="5"/>
  <c r="Z18" i="5"/>
  <c r="Z22" i="5"/>
  <c r="Z24" i="5"/>
  <c r="Z25" i="5"/>
  <c r="Z26" i="5"/>
  <c r="Z41" i="5"/>
  <c r="Z61" i="5"/>
  <c r="Z64" i="5"/>
  <c r="Z66" i="5"/>
  <c r="Z69" i="5"/>
  <c r="Z71" i="5"/>
  <c r="Z44" i="5"/>
  <c r="Z59" i="5"/>
  <c r="Z6" i="5"/>
  <c r="Z9" i="5"/>
  <c r="Z11" i="5"/>
  <c r="Z19" i="5"/>
  <c r="Z23" i="5"/>
  <c r="Z38" i="5"/>
  <c r="Z42" i="5"/>
  <c r="Z56" i="5"/>
  <c r="Z58" i="5"/>
  <c r="Z62" i="5"/>
  <c r="Z68" i="5"/>
  <c r="Z29" i="3"/>
  <c r="Z14" i="3"/>
  <c r="Z15" i="3"/>
  <c r="Z16" i="3"/>
  <c r="Z17" i="3"/>
  <c r="Z11" i="3"/>
  <c r="Z13" i="3"/>
  <c r="Z22" i="3"/>
  <c r="Z23" i="3"/>
  <c r="Z25" i="3"/>
  <c r="Z26" i="3"/>
  <c r="X32" i="3"/>
  <c r="Z6" i="3"/>
  <c r="Y32" i="3"/>
  <c r="Z19" i="3"/>
  <c r="Z8" i="3"/>
  <c r="Z10" i="3"/>
  <c r="Z28" i="3"/>
  <c r="Z30" i="3"/>
  <c r="Z31" i="3"/>
  <c r="W32" i="3"/>
  <c r="Z5" i="3"/>
  <c r="Z7" i="3"/>
  <c r="Z9" i="3"/>
  <c r="Z12" i="3"/>
  <c r="Z20" i="3"/>
  <c r="Z21" i="3"/>
  <c r="Z18" i="3"/>
  <c r="Z24" i="3"/>
  <c r="Z27" i="3"/>
  <c r="Z5" i="5"/>
  <c r="Z57" i="5"/>
  <c r="Z32" i="3" l="1"/>
  <c r="Z72" i="5"/>
  <c r="A79" i="4"/>
  <c r="A98" i="4"/>
  <c r="A42" i="4"/>
  <c r="Y42" i="4"/>
  <c r="X42" i="4"/>
  <c r="Y41" i="4"/>
  <c r="W42" i="4"/>
  <c r="W45" i="4"/>
  <c r="AA32" i="3" l="1"/>
  <c r="AA72" i="5"/>
  <c r="Z42" i="4"/>
  <c r="W10" i="4" l="1"/>
  <c r="P102" i="4" l="1"/>
  <c r="V102" i="4"/>
  <c r="K102" i="4"/>
  <c r="E102" i="4"/>
  <c r="D102" i="4"/>
  <c r="D110" i="4" s="1"/>
  <c r="F102" i="4"/>
  <c r="U102" i="4"/>
  <c r="Y102" i="4"/>
  <c r="Y104" i="4"/>
  <c r="V104" i="4"/>
  <c r="U104" i="4"/>
  <c r="P104" i="4"/>
  <c r="K104" i="4"/>
  <c r="F104" i="4"/>
  <c r="E104" i="4"/>
  <c r="D104" i="4"/>
  <c r="E110" i="4" s="1"/>
  <c r="V99" i="4"/>
  <c r="V105" i="4" s="1"/>
  <c r="P99" i="4"/>
  <c r="P105" i="4" s="1"/>
  <c r="K99" i="4"/>
  <c r="K105" i="4" s="1"/>
  <c r="E99" i="4"/>
  <c r="E105" i="4" s="1"/>
  <c r="D99" i="4"/>
  <c r="D105" i="4" s="1"/>
  <c r="Y98" i="4"/>
  <c r="X98" i="4"/>
  <c r="W98" i="4"/>
  <c r="Y97" i="4"/>
  <c r="X97" i="4"/>
  <c r="W97" i="4"/>
  <c r="A97" i="4"/>
  <c r="Y96" i="4"/>
  <c r="X96" i="4"/>
  <c r="W96" i="4"/>
  <c r="A96" i="4"/>
  <c r="Y95" i="4"/>
  <c r="X95" i="4"/>
  <c r="W95" i="4"/>
  <c r="A95" i="4"/>
  <c r="Y94" i="4"/>
  <c r="X94" i="4"/>
  <c r="W94" i="4"/>
  <c r="A94" i="4"/>
  <c r="Y93" i="4"/>
  <c r="X93" i="4"/>
  <c r="W93" i="4"/>
  <c r="A93" i="4"/>
  <c r="Y92" i="4"/>
  <c r="X92" i="4"/>
  <c r="W92" i="4"/>
  <c r="A92" i="4"/>
  <c r="Y91" i="4"/>
  <c r="X91" i="4"/>
  <c r="W91" i="4"/>
  <c r="A91" i="4"/>
  <c r="Y90" i="4"/>
  <c r="X90" i="4"/>
  <c r="W90" i="4"/>
  <c r="A90" i="4"/>
  <c r="Y89" i="4"/>
  <c r="X89" i="4"/>
  <c r="W89" i="4"/>
  <c r="A89" i="4"/>
  <c r="Y88" i="4"/>
  <c r="X88" i="4"/>
  <c r="W88" i="4"/>
  <c r="A88" i="4"/>
  <c r="Y87" i="4"/>
  <c r="X87" i="4"/>
  <c r="W87" i="4"/>
  <c r="A87" i="4"/>
  <c r="Y86" i="4"/>
  <c r="X86" i="4"/>
  <c r="W86" i="4"/>
  <c r="A86" i="4"/>
  <c r="Y85" i="4"/>
  <c r="X85" i="4"/>
  <c r="W85" i="4"/>
  <c r="A85" i="4"/>
  <c r="Y84" i="4"/>
  <c r="X84" i="4"/>
  <c r="W84" i="4"/>
  <c r="A84" i="4"/>
  <c r="Y83" i="4"/>
  <c r="X83" i="4"/>
  <c r="W83" i="4"/>
  <c r="A83" i="4"/>
  <c r="Y82" i="4"/>
  <c r="X82" i="4"/>
  <c r="W82" i="4"/>
  <c r="A82" i="4"/>
  <c r="Y81" i="4"/>
  <c r="X81" i="4"/>
  <c r="W81" i="4"/>
  <c r="A81" i="4"/>
  <c r="Y80" i="4"/>
  <c r="X80" i="4"/>
  <c r="W80" i="4"/>
  <c r="A80" i="4"/>
  <c r="Y79" i="4"/>
  <c r="X79" i="4"/>
  <c r="W79" i="4"/>
  <c r="Y75" i="4"/>
  <c r="X75" i="4"/>
  <c r="Y76" i="4"/>
  <c r="X76" i="4"/>
  <c r="Y77" i="4"/>
  <c r="X77" i="4"/>
  <c r="Y78" i="4"/>
  <c r="X78" i="4"/>
  <c r="W78" i="4"/>
  <c r="Y74" i="4"/>
  <c r="W74" i="4"/>
  <c r="A74" i="4"/>
  <c r="Y73" i="4"/>
  <c r="X73" i="4"/>
  <c r="W73" i="4"/>
  <c r="A73" i="4"/>
  <c r="Y72" i="4"/>
  <c r="X72" i="4"/>
  <c r="W72" i="4"/>
  <c r="A72" i="4"/>
  <c r="Y71" i="4"/>
  <c r="X71" i="4"/>
  <c r="W71" i="4"/>
  <c r="A71" i="4"/>
  <c r="Y70" i="4"/>
  <c r="X70" i="4"/>
  <c r="W70" i="4"/>
  <c r="A70" i="4"/>
  <c r="Y69" i="4"/>
  <c r="X69" i="4"/>
  <c r="W69" i="4"/>
  <c r="A69" i="4"/>
  <c r="Y68" i="4"/>
  <c r="A68" i="4"/>
  <c r="Y67" i="4"/>
  <c r="X67" i="4"/>
  <c r="W67" i="4"/>
  <c r="Y66" i="4"/>
  <c r="X66" i="4"/>
  <c r="W66" i="4"/>
  <c r="Y65" i="4"/>
  <c r="X65" i="4"/>
  <c r="W65" i="4"/>
  <c r="Y64" i="4"/>
  <c r="X64" i="4"/>
  <c r="W64" i="4"/>
  <c r="A64" i="4"/>
  <c r="Y63" i="4"/>
  <c r="X63" i="4"/>
  <c r="A63" i="4"/>
  <c r="Y62" i="4"/>
  <c r="X62" i="4"/>
  <c r="W62" i="4"/>
  <c r="A62" i="4"/>
  <c r="Y61" i="4"/>
  <c r="X61" i="4"/>
  <c r="Y60" i="4"/>
  <c r="X60" i="4"/>
  <c r="A60" i="4"/>
  <c r="Y59" i="4"/>
  <c r="Y58" i="4"/>
  <c r="X58" i="4"/>
  <c r="Y57" i="4"/>
  <c r="W57" i="4"/>
  <c r="A57" i="4"/>
  <c r="Y56" i="4"/>
  <c r="X56" i="4"/>
  <c r="W56" i="4"/>
  <c r="A56" i="4"/>
  <c r="Y55" i="4"/>
  <c r="X55" i="4"/>
  <c r="Y54" i="4"/>
  <c r="Y53" i="4"/>
  <c r="X53" i="4"/>
  <c r="W53" i="4"/>
  <c r="Y52" i="4"/>
  <c r="X52" i="4"/>
  <c r="W52" i="4"/>
  <c r="Y51" i="4"/>
  <c r="X51" i="4"/>
  <c r="W51" i="4"/>
  <c r="A51" i="4"/>
  <c r="Y50" i="4"/>
  <c r="X50" i="4"/>
  <c r="W50" i="4"/>
  <c r="A50" i="4"/>
  <c r="Y49" i="4"/>
  <c r="X49" i="4"/>
  <c r="W49" i="4"/>
  <c r="A49" i="4"/>
  <c r="Y48" i="4"/>
  <c r="X48" i="4"/>
  <c r="A48" i="4"/>
  <c r="Y47" i="4"/>
  <c r="X47" i="4"/>
  <c r="W47" i="4"/>
  <c r="A47" i="4"/>
  <c r="Y46" i="4"/>
  <c r="X46" i="4"/>
  <c r="W46" i="4"/>
  <c r="Y45" i="4"/>
  <c r="X45" i="4"/>
  <c r="A45" i="4"/>
  <c r="Y44" i="4"/>
  <c r="X44" i="4"/>
  <c r="A44" i="4"/>
  <c r="Y43" i="4"/>
  <c r="X43" i="4"/>
  <c r="W43" i="4"/>
  <c r="A43" i="4"/>
  <c r="X41" i="4"/>
  <c r="A41" i="4"/>
  <c r="Y40" i="4"/>
  <c r="X40" i="4"/>
  <c r="W40" i="4"/>
  <c r="A40" i="4"/>
  <c r="Y39" i="4"/>
  <c r="X39" i="4"/>
  <c r="W39" i="4"/>
  <c r="A39" i="4"/>
  <c r="Y38" i="4"/>
  <c r="X38" i="4"/>
  <c r="A38" i="4"/>
  <c r="Y37" i="4"/>
  <c r="X37" i="4"/>
  <c r="W37" i="4"/>
  <c r="A37" i="4"/>
  <c r="Y36" i="4"/>
  <c r="W36" i="4"/>
  <c r="X36" i="4"/>
  <c r="Y35" i="4"/>
  <c r="X35" i="4"/>
  <c r="A35" i="4"/>
  <c r="Y34" i="4"/>
  <c r="X34" i="4"/>
  <c r="W34" i="4"/>
  <c r="Y33" i="4"/>
  <c r="U99" i="4"/>
  <c r="U105" i="4" s="1"/>
  <c r="A33" i="4"/>
  <c r="Y32" i="4"/>
  <c r="X32" i="4"/>
  <c r="W32" i="4"/>
  <c r="A32" i="4"/>
  <c r="Y31" i="4"/>
  <c r="X31" i="4"/>
  <c r="W31" i="4"/>
  <c r="A31" i="4"/>
  <c r="Y30" i="4"/>
  <c r="X30" i="4"/>
  <c r="W30" i="4"/>
  <c r="A30" i="4"/>
  <c r="Y29" i="4"/>
  <c r="X29" i="4"/>
  <c r="W29" i="4"/>
  <c r="A29" i="4"/>
  <c r="Y28" i="4"/>
  <c r="X28" i="4"/>
  <c r="W28" i="4"/>
  <c r="A28" i="4"/>
  <c r="Y27" i="4"/>
  <c r="X27" i="4"/>
  <c r="W27" i="4"/>
  <c r="A27" i="4"/>
  <c r="Y26" i="4"/>
  <c r="X26" i="4"/>
  <c r="W26" i="4"/>
  <c r="A26" i="4"/>
  <c r="Y25" i="4"/>
  <c r="X25" i="4"/>
  <c r="W25" i="4"/>
  <c r="A25" i="4"/>
  <c r="Y24" i="4"/>
  <c r="W24" i="4"/>
  <c r="Y23" i="4"/>
  <c r="X23" i="4"/>
  <c r="W23" i="4"/>
  <c r="Y22" i="4"/>
  <c r="X22" i="4"/>
  <c r="W22" i="4"/>
  <c r="Y21" i="4"/>
  <c r="X21" i="4"/>
  <c r="W21" i="4"/>
  <c r="Y20" i="4"/>
  <c r="X20" i="4"/>
  <c r="W20" i="4"/>
  <c r="Y19" i="4"/>
  <c r="X19" i="4"/>
  <c r="W19" i="4"/>
  <c r="A19" i="4"/>
  <c r="Y18" i="4"/>
  <c r="X18" i="4"/>
  <c r="W18" i="4"/>
  <c r="A18" i="4"/>
  <c r="Y17" i="4"/>
  <c r="X17" i="4"/>
  <c r="W17" i="4"/>
  <c r="A17" i="4"/>
  <c r="Y16" i="4"/>
  <c r="X16" i="4"/>
  <c r="W16" i="4"/>
  <c r="Y15" i="4"/>
  <c r="X15" i="4"/>
  <c r="W15" i="4"/>
  <c r="Y14" i="4"/>
  <c r="X14" i="4"/>
  <c r="W14" i="4"/>
  <c r="Y13" i="4"/>
  <c r="X13" i="4"/>
  <c r="Y12" i="4"/>
  <c r="X12" i="4"/>
  <c r="W12" i="4"/>
  <c r="A12" i="4"/>
  <c r="Y11" i="4"/>
  <c r="X11" i="4"/>
  <c r="W11" i="4"/>
  <c r="A11" i="4"/>
  <c r="Y10" i="4"/>
  <c r="X10" i="4"/>
  <c r="A10" i="4"/>
  <c r="Y9" i="4"/>
  <c r="X9" i="4"/>
  <c r="W9" i="4"/>
  <c r="Y8" i="4"/>
  <c r="X8" i="4"/>
  <c r="W8" i="4"/>
  <c r="A8" i="4"/>
  <c r="Y7" i="4"/>
  <c r="X7" i="4"/>
  <c r="W7" i="4"/>
  <c r="A7" i="4"/>
  <c r="Y6" i="4"/>
  <c r="X6" i="4"/>
  <c r="W6" i="4"/>
  <c r="A6" i="4"/>
  <c r="Y5" i="4"/>
  <c r="X5" i="4"/>
  <c r="W5" i="4"/>
  <c r="A5" i="4"/>
  <c r="Z27" i="4" l="1"/>
  <c r="Z5" i="4"/>
  <c r="Z17" i="4"/>
  <c r="Z28" i="4"/>
  <c r="Z30" i="4"/>
  <c r="Z39" i="4"/>
  <c r="Z45" i="4"/>
  <c r="Z47" i="4"/>
  <c r="Z93" i="4"/>
  <c r="Z25" i="4"/>
  <c r="Z26" i="4"/>
  <c r="Z46" i="4"/>
  <c r="Z22" i="4"/>
  <c r="Z62" i="4"/>
  <c r="Z67" i="4"/>
  <c r="Z94" i="4"/>
  <c r="Z81" i="4"/>
  <c r="Z19" i="4"/>
  <c r="Z21" i="4"/>
  <c r="Z87" i="4"/>
  <c r="Z88" i="4"/>
  <c r="Z89" i="4"/>
  <c r="Z37" i="4"/>
  <c r="Z40" i="4"/>
  <c r="Z49" i="4"/>
  <c r="Z50" i="4"/>
  <c r="Z85" i="4"/>
  <c r="Z97" i="4"/>
  <c r="Z6" i="4"/>
  <c r="Z7" i="4"/>
  <c r="Z14" i="4"/>
  <c r="Z43" i="4"/>
  <c r="Z71" i="4"/>
  <c r="Z78" i="4"/>
  <c r="Z98" i="4"/>
  <c r="Z31" i="4"/>
  <c r="Z53" i="4"/>
  <c r="Z64" i="4"/>
  <c r="Z66" i="4"/>
  <c r="Z82" i="4"/>
  <c r="Z91" i="4"/>
  <c r="Z92" i="4"/>
  <c r="Z9" i="4"/>
  <c r="Z18" i="4"/>
  <c r="Z23" i="4"/>
  <c r="Z29" i="4"/>
  <c r="Z52" i="4"/>
  <c r="Z56" i="4"/>
  <c r="Z65" i="4"/>
  <c r="Z72" i="4"/>
  <c r="Z80" i="4"/>
  <c r="Z86" i="4"/>
  <c r="Z96" i="4"/>
  <c r="Z11" i="4"/>
  <c r="Z12" i="4"/>
  <c r="Z16" i="4"/>
  <c r="Z20" i="4"/>
  <c r="Z32" i="4"/>
  <c r="Z34" i="4"/>
  <c r="W41" i="4"/>
  <c r="Z41" i="4" s="1"/>
  <c r="Z51" i="4"/>
  <c r="Z70" i="4"/>
  <c r="Z84" i="4"/>
  <c r="Z90" i="4"/>
  <c r="Z8" i="4"/>
  <c r="G99" i="4"/>
  <c r="G105" i="4" s="1"/>
  <c r="Z15" i="4"/>
  <c r="W13" i="4"/>
  <c r="Z13" i="4" s="1"/>
  <c r="X54" i="4"/>
  <c r="W55" i="4"/>
  <c r="Z55" i="4" s="1"/>
  <c r="X59" i="4"/>
  <c r="W61" i="4"/>
  <c r="Z61" i="4" s="1"/>
  <c r="X74" i="4"/>
  <c r="Z74" i="4" s="1"/>
  <c r="J102" i="4"/>
  <c r="N99" i="4"/>
  <c r="N105" i="4" s="1"/>
  <c r="W35" i="4"/>
  <c r="Z35" i="4" s="1"/>
  <c r="W75" i="4"/>
  <c r="Z75" i="4" s="1"/>
  <c r="R99" i="4"/>
  <c r="R105" i="4" s="1"/>
  <c r="N102" i="4"/>
  <c r="L102" i="4"/>
  <c r="W33" i="4"/>
  <c r="X33" i="4"/>
  <c r="M99" i="4"/>
  <c r="M105" i="4" s="1"/>
  <c r="W54" i="4"/>
  <c r="X57" i="4"/>
  <c r="Z57" i="4" s="1"/>
  <c r="F99" i="4"/>
  <c r="F105" i="4" s="1"/>
  <c r="H102" i="4"/>
  <c r="G102" i="4"/>
  <c r="H99" i="4"/>
  <c r="H105" i="4" s="1"/>
  <c r="W44" i="4"/>
  <c r="Z44" i="4" s="1"/>
  <c r="W48" i="4"/>
  <c r="Z48" i="4" s="1"/>
  <c r="W68" i="4"/>
  <c r="W77" i="4"/>
  <c r="Z77" i="4" s="1"/>
  <c r="T99" i="4"/>
  <c r="T105" i="4" s="1"/>
  <c r="W38" i="4"/>
  <c r="Z38" i="4" s="1"/>
  <c r="W59" i="4"/>
  <c r="W60" i="4"/>
  <c r="Z60" i="4" s="1"/>
  <c r="W63" i="4"/>
  <c r="X68" i="4"/>
  <c r="W76" i="4"/>
  <c r="Z76" i="4" s="1"/>
  <c r="I102" i="4"/>
  <c r="O102" i="4"/>
  <c r="R102" i="4"/>
  <c r="T102" i="4"/>
  <c r="S102" i="4"/>
  <c r="M102" i="4"/>
  <c r="Q102" i="4"/>
  <c r="S99" i="4"/>
  <c r="S105" i="4" s="1"/>
  <c r="J99" i="4"/>
  <c r="J105" i="4" s="1"/>
  <c r="L99" i="4"/>
  <c r="L105" i="4" s="1"/>
  <c r="I99" i="4"/>
  <c r="I105" i="4" s="1"/>
  <c r="Q99" i="4"/>
  <c r="Q105" i="4" s="1"/>
  <c r="W58" i="4"/>
  <c r="Z58" i="4" s="1"/>
  <c r="Z69" i="4"/>
  <c r="Z79" i="4"/>
  <c r="Z95" i="4"/>
  <c r="Y99" i="4"/>
  <c r="Y105" i="4" s="1"/>
  <c r="Z36" i="4"/>
  <c r="Z10" i="4"/>
  <c r="Z73" i="4"/>
  <c r="Z83" i="4"/>
  <c r="O99" i="4"/>
  <c r="O105" i="4" s="1"/>
  <c r="X24" i="4"/>
  <c r="Z24" i="4" s="1"/>
  <c r="Z54" i="4" l="1"/>
  <c r="Z59" i="4"/>
  <c r="D109" i="4"/>
  <c r="D108" i="4"/>
  <c r="Z33" i="4"/>
  <c r="Z68" i="4"/>
  <c r="W102" i="4"/>
  <c r="X102" i="4"/>
  <c r="W99" i="4"/>
  <c r="W105" i="4" s="1"/>
  <c r="X99" i="4"/>
  <c r="X105" i="4" s="1"/>
  <c r="Z102" i="4" l="1"/>
  <c r="Z99" i="4"/>
  <c r="Z111" i="4" l="1"/>
  <c r="AA111" i="4" s="1"/>
  <c r="Z105" i="4"/>
  <c r="G104" i="4"/>
  <c r="T104" i="4"/>
  <c r="H104" i="4"/>
  <c r="S104" i="4" l="1"/>
  <c r="Q104" i="4"/>
  <c r="O104" i="4"/>
  <c r="I104" i="4"/>
  <c r="E109" i="4" s="1"/>
  <c r="J104" i="4"/>
  <c r="M104" i="4"/>
  <c r="R104" i="4"/>
  <c r="L104" i="4"/>
  <c r="N104" i="4"/>
  <c r="X104" i="4" l="1"/>
  <c r="E108" i="4"/>
  <c r="W104" i="4"/>
  <c r="Z104" i="4" l="1"/>
  <c r="Z112" i="4"/>
  <c r="AA112" i="4" l="1"/>
  <c r="Z113" i="4"/>
  <c r="AA113" i="4" s="1"/>
</calcChain>
</file>

<file path=xl/sharedStrings.xml><?xml version="1.0" encoding="utf-8"?>
<sst xmlns="http://schemas.openxmlformats.org/spreadsheetml/2006/main" count="434" uniqueCount="186">
  <si>
    <t>№ котельной и ЦТП</t>
  </si>
  <si>
    <t>Адрес</t>
  </si>
  <si>
    <t>Длина трубопроводов в 2-х трубном исчислении, м</t>
  </si>
  <si>
    <t>Dy 500</t>
  </si>
  <si>
    <t>Dy 400</t>
  </si>
  <si>
    <t>Dy 350</t>
  </si>
  <si>
    <t>Dy 300</t>
  </si>
  <si>
    <t>Dy 250</t>
  </si>
  <si>
    <t>Dy 200</t>
  </si>
  <si>
    <t>Dy 150</t>
  </si>
  <si>
    <t>Dy 125</t>
  </si>
  <si>
    <t>Dy 100</t>
  </si>
  <si>
    <t>Dy 80</t>
  </si>
  <si>
    <t>Dy 70</t>
  </si>
  <si>
    <t>Dy 65</t>
  </si>
  <si>
    <t>Dy 50</t>
  </si>
  <si>
    <t>Dy 40</t>
  </si>
  <si>
    <t>Dy 30</t>
  </si>
  <si>
    <t>Dy 25</t>
  </si>
  <si>
    <t>Dy 20</t>
  </si>
  <si>
    <t>Dy 15</t>
  </si>
  <si>
    <r>
      <t>&lt;</t>
    </r>
    <r>
      <rPr>
        <sz val="8"/>
        <rFont val="Arial"/>
        <family val="2"/>
        <charset val="204"/>
      </rPr>
      <t xml:space="preserve"> Dy 200</t>
    </r>
  </si>
  <si>
    <t>Dy 200-400</t>
  </si>
  <si>
    <r>
      <t>&gt;</t>
    </r>
    <r>
      <rPr>
        <sz val="8"/>
        <rFont val="Arial"/>
        <family val="2"/>
        <charset val="204"/>
      </rPr>
      <t xml:space="preserve"> Dy 400</t>
    </r>
  </si>
  <si>
    <t>Итого</t>
  </si>
  <si>
    <t>кот. 1</t>
  </si>
  <si>
    <t>г.Наро-Фоминск ул.Профсоюзная</t>
  </si>
  <si>
    <t>кот. 2</t>
  </si>
  <si>
    <t xml:space="preserve">г.Наро-Фоминск ул. Карла Маркса </t>
  </si>
  <si>
    <t>кот. 3</t>
  </si>
  <si>
    <t>г.Наро-Фоминск ул.Калинина</t>
  </si>
  <si>
    <t>кот. 4</t>
  </si>
  <si>
    <t>г.Наро-Фоминск ул.Московская</t>
  </si>
  <si>
    <t>ЦТП-23</t>
  </si>
  <si>
    <t>кот. 5</t>
  </si>
  <si>
    <t>г.Наро-Фоминск ул.Новикова</t>
  </si>
  <si>
    <t>кот. 6</t>
  </si>
  <si>
    <t>г.Наро-Фоминск ул.Генерала Ефремова</t>
  </si>
  <si>
    <t>кот. 7</t>
  </si>
  <si>
    <t>г.Наро-Фоминск ул.Ленина</t>
  </si>
  <si>
    <t>ЦТП-1</t>
  </si>
  <si>
    <t>г.Наро-Фоминск, ул.Латышская</t>
  </si>
  <si>
    <t>ЦТП-2</t>
  </si>
  <si>
    <t>г.Наро-фоминск, ул. Профсоюзная</t>
  </si>
  <si>
    <t>ЦТП-3</t>
  </si>
  <si>
    <t>г. Наро-Фоминск, ул. Рижская</t>
  </si>
  <si>
    <t>ЦТП-4</t>
  </si>
  <si>
    <t>кот. 8</t>
  </si>
  <si>
    <t>Наро-Фоминск- 10, Восток</t>
  </si>
  <si>
    <t>кот.9</t>
  </si>
  <si>
    <t>г.Наро-Фоминск ул.Володарского</t>
  </si>
  <si>
    <t>кот.10</t>
  </si>
  <si>
    <t>г.Наро-Фоминск ул.Л.Толстого</t>
  </si>
  <si>
    <t>ЦТП-5</t>
  </si>
  <si>
    <t>ЦТП-6</t>
  </si>
  <si>
    <t>г.Наро-Фоминск ул.Луговая</t>
  </si>
  <si>
    <t>ЦТП-7</t>
  </si>
  <si>
    <t>г.Наро-Фоминск ул.Комсомольская</t>
  </si>
  <si>
    <t>ЦТП-8</t>
  </si>
  <si>
    <t>г.Наро-Фоминск ул.Новикова, д.4а</t>
  </si>
  <si>
    <t>ЦТП-9</t>
  </si>
  <si>
    <t>г.Наро-Фоминск ул.Школьная</t>
  </si>
  <si>
    <t>кот.12</t>
  </si>
  <si>
    <t>г.Наро-Фоминск ул.Маршала Жукова</t>
  </si>
  <si>
    <t>кот.13</t>
  </si>
  <si>
    <t>г.Наро-Фоминск ул.Полубоярова</t>
  </si>
  <si>
    <t>кот.14</t>
  </si>
  <si>
    <t>г.Апрелевка ул.Апрелевская 65</t>
  </si>
  <si>
    <t>кот.15</t>
  </si>
  <si>
    <t>г.Апрелевка ул.Ленина</t>
  </si>
  <si>
    <t>кот.16м</t>
  </si>
  <si>
    <t>д.Мякишево</t>
  </si>
  <si>
    <t>кот.17</t>
  </si>
  <si>
    <t>г.Апрелевка (вблизи ж/д ст. Победа)</t>
  </si>
  <si>
    <t>кот.18</t>
  </si>
  <si>
    <t>Ново-Глаголево</t>
  </si>
  <si>
    <t>кот.19</t>
  </si>
  <si>
    <t>г.Апрелевка ул.Августовская д.1</t>
  </si>
  <si>
    <t>ЦТП27</t>
  </si>
  <si>
    <t xml:space="preserve">г.Апелевка ул.Февральская </t>
  </si>
  <si>
    <t>кот.20</t>
  </si>
  <si>
    <t>г.Апрелевка ул.Парковая1/1</t>
  </si>
  <si>
    <t>ЦТП16</t>
  </si>
  <si>
    <t>г.Апрелевка ул. Парковая 1/1</t>
  </si>
  <si>
    <t>кот.23</t>
  </si>
  <si>
    <t>д.Софьино</t>
  </si>
  <si>
    <t>кот.24</t>
  </si>
  <si>
    <t>п.Дом отдыха "Отличник", д. Сырьево</t>
  </si>
  <si>
    <t>кот.25</t>
  </si>
  <si>
    <t>с. Атепцево</t>
  </si>
  <si>
    <t>кот.26</t>
  </si>
  <si>
    <t>с.Каменское</t>
  </si>
  <si>
    <t>кот.28</t>
  </si>
  <si>
    <t>г.Наро-Фоминск парк Воровского</t>
  </si>
  <si>
    <t>кот.29</t>
  </si>
  <si>
    <t>д.Таширово</t>
  </si>
  <si>
    <t>кот.30</t>
  </si>
  <si>
    <t>д.Головково</t>
  </si>
  <si>
    <t>кот.37</t>
  </si>
  <si>
    <t xml:space="preserve">г.Наро-Фоминск 2-ой Волод.пер. </t>
  </si>
  <si>
    <t>кот.40</t>
  </si>
  <si>
    <t>г.Наро-Фоминск Военный городок №11</t>
  </si>
  <si>
    <t>кот.42</t>
  </si>
  <si>
    <t>д.Башкино ул. Родниковая д.18</t>
  </si>
  <si>
    <t>кот.43</t>
  </si>
  <si>
    <t>г.Наро-Фоминск ул. Шибанкова</t>
  </si>
  <si>
    <t>ЦТП-28</t>
  </si>
  <si>
    <t>ЦТП-29</t>
  </si>
  <si>
    <t>ЦТП-30</t>
  </si>
  <si>
    <t>ЦТП-31</t>
  </si>
  <si>
    <t>кот.44</t>
  </si>
  <si>
    <t xml:space="preserve">г.Апрелевка ул.Самохина </t>
  </si>
  <si>
    <t>кот.45</t>
  </si>
  <si>
    <t>п.Новая-Ольховка</t>
  </si>
  <si>
    <t>ЦТП19</t>
  </si>
  <si>
    <t>ЦТП20</t>
  </si>
  <si>
    <t>кот.47</t>
  </si>
  <si>
    <t>ЦТП-26</t>
  </si>
  <si>
    <t>г.Наро-Фоминск ул.Парковая</t>
  </si>
  <si>
    <t>кот.48</t>
  </si>
  <si>
    <t>ПТУ №40 ул.Чехова,д.1</t>
  </si>
  <si>
    <t>кот.49</t>
  </si>
  <si>
    <t>г.Наро-Фоминск, ул.Пушкина</t>
  </si>
  <si>
    <t>кот.52</t>
  </si>
  <si>
    <t>п.Бекасово</t>
  </si>
  <si>
    <t>кот.57</t>
  </si>
  <si>
    <t>Апрелевка, 2-я Майская</t>
  </si>
  <si>
    <t>кот.58</t>
  </si>
  <si>
    <t>Апрелевка,ул.Дубки</t>
  </si>
  <si>
    <t>ЦТП-35</t>
  </si>
  <si>
    <t>г.Апрелевка</t>
  </si>
  <si>
    <t>ЦТП-34</t>
  </si>
  <si>
    <t>ЦТП-33</t>
  </si>
  <si>
    <t>кот. 22</t>
  </si>
  <si>
    <t>ул. Связистов</t>
  </si>
  <si>
    <t>Ду 140</t>
  </si>
  <si>
    <t>кот.50</t>
  </si>
  <si>
    <t>п.Селятино</t>
  </si>
  <si>
    <t>ЦТП-32</t>
  </si>
  <si>
    <t>п.Калининец</t>
  </si>
  <si>
    <t>кот.11</t>
  </si>
  <si>
    <t>с.Петровское</t>
  </si>
  <si>
    <t>кот.35</t>
  </si>
  <si>
    <t>г. Верея, ул. Лесная</t>
  </si>
  <si>
    <t>г. Верея, ул. Восточная</t>
  </si>
  <si>
    <t>г. Верея, ул. Комсомольская</t>
  </si>
  <si>
    <t>г. Верея, ул. Октябрьская</t>
  </si>
  <si>
    <t>г. Верея, ул. Грязнова</t>
  </si>
  <si>
    <t>п. Пионерский, ул. Центральная</t>
  </si>
  <si>
    <t>д. Ястребово</t>
  </si>
  <si>
    <t>д. Веселево</t>
  </si>
  <si>
    <t>д. Вышегород</t>
  </si>
  <si>
    <t>д. Шустиково</t>
  </si>
  <si>
    <t>д. Устье</t>
  </si>
  <si>
    <t>д. Волченки</t>
  </si>
  <si>
    <t>п. Архангельский</t>
  </si>
  <si>
    <t>д. Назарьево</t>
  </si>
  <si>
    <t>д. Слепушкино</t>
  </si>
  <si>
    <t>д. Симбухово, ул. Дороховская</t>
  </si>
  <si>
    <t>д. Рождествено, ул. Северная</t>
  </si>
  <si>
    <t>г. Верея, пл. Советская</t>
  </si>
  <si>
    <t>г. Верея, ул. Боровская</t>
  </si>
  <si>
    <t>г. Верея, ул. Кировская</t>
  </si>
  <si>
    <t>кот.53</t>
  </si>
  <si>
    <t>п. Калининец, Тарасково</t>
  </si>
  <si>
    <t>кот. 54</t>
  </si>
  <si>
    <t>кот.55</t>
  </si>
  <si>
    <t>кот.56</t>
  </si>
  <si>
    <t>п. Калининец</t>
  </si>
  <si>
    <t>ЦТП-36</t>
  </si>
  <si>
    <t>ЦТП-37</t>
  </si>
  <si>
    <t>ЦТП-38</t>
  </si>
  <si>
    <t>ЦТП-21</t>
  </si>
  <si>
    <t>д. Головково</t>
  </si>
  <si>
    <t>кот.27</t>
  </si>
  <si>
    <t>ИТОГО</t>
  </si>
  <si>
    <t>город</t>
  </si>
  <si>
    <t>село</t>
  </si>
  <si>
    <t>итого</t>
  </si>
  <si>
    <t>до 200</t>
  </si>
  <si>
    <t>от 200 до 400</t>
  </si>
  <si>
    <t>от 400 до 600</t>
  </si>
  <si>
    <t>г.п.Апрелевка (ЖК Весна)</t>
  </si>
  <si>
    <t xml:space="preserve">                                     Протяженность трубопроводов по диаметрам </t>
  </si>
  <si>
    <t>на 31.03.2021 год ( с учетом изменений по кот.№№4, 7(ЦТП-3), 10 (ЦТП-8)), кот.27 (ТЦ+2очередь)</t>
  </si>
  <si>
    <t>в 1-но трубке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</si>
</sst>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"/>
    <numFmt numFmtId="165" formatCode="_-* #,##0.000\ _₽_-;\-* #,##0.000\ _₽_-;_-* &quot;-&quot;??\ _₽_-;_-@_-"/>
    <numFmt numFmtId="166" formatCode="0.000"/>
    <numFmt numFmtId="167" formatCode="#,##0.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Narrow"/>
      <family val="2"/>
      <charset val="204"/>
    </font>
    <font>
      <b/>
      <sz val="12"/>
      <name val="Arial"/>
      <family val="2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</font>
    <font>
      <sz val="8"/>
      <name val="Arial Cyr"/>
      <charset val="204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horizontal="left"/>
    </xf>
    <xf numFmtId="0" fontId="4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10" xfId="0" quotePrefix="1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5" xfId="0" applyNumberFormat="1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0" fillId="0" borderId="0" xfId="0" applyFill="1"/>
    <xf numFmtId="49" fontId="6" fillId="0" borderId="15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right"/>
    </xf>
    <xf numFmtId="1" fontId="7" fillId="0" borderId="0" xfId="0" applyNumberFormat="1" applyFont="1" applyBorder="1"/>
    <xf numFmtId="1" fontId="8" fillId="0" borderId="0" xfId="0" applyNumberFormat="1" applyFont="1" applyBorder="1"/>
    <xf numFmtId="1" fontId="8" fillId="0" borderId="0" xfId="0" applyNumberFormat="1" applyFont="1" applyFill="1" applyBorder="1" applyAlignment="1">
      <alignment horizontal="right"/>
    </xf>
    <xf numFmtId="1" fontId="0" fillId="0" borderId="0" xfId="0" applyNumberFormat="1"/>
    <xf numFmtId="0" fontId="6" fillId="0" borderId="10" xfId="0" applyFont="1" applyFill="1" applyBorder="1" applyAlignment="1">
      <alignment horizontal="left"/>
    </xf>
    <xf numFmtId="0" fontId="10" fillId="0" borderId="26" xfId="0" applyFont="1" applyBorder="1"/>
    <xf numFmtId="0" fontId="6" fillId="0" borderId="19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1" fontId="7" fillId="0" borderId="15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43" fontId="8" fillId="0" borderId="0" xfId="1" applyFont="1" applyFill="1" applyBorder="1" applyAlignment="1">
      <alignment horizontal="right"/>
    </xf>
    <xf numFmtId="0" fontId="0" fillId="0" borderId="0" xfId="0" applyBorder="1"/>
    <xf numFmtId="1" fontId="0" fillId="0" borderId="0" xfId="0" applyNumberFormat="1" applyBorder="1"/>
    <xf numFmtId="0" fontId="0" fillId="0" borderId="15" xfId="0" applyBorder="1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3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/>
    <xf numFmtId="1" fontId="0" fillId="0" borderId="7" xfId="0" applyNumberFormat="1" applyBorder="1"/>
    <xf numFmtId="1" fontId="0" fillId="2" borderId="7" xfId="0" applyNumberFormat="1" applyFill="1" applyBorder="1"/>
    <xf numFmtId="1" fontId="0" fillId="4" borderId="7" xfId="0" applyNumberFormat="1" applyFill="1" applyBorder="1"/>
    <xf numFmtId="2" fontId="10" fillId="3" borderId="15" xfId="0" applyNumberFormat="1" applyFont="1" applyFill="1" applyBorder="1"/>
    <xf numFmtId="2" fontId="10" fillId="3" borderId="16" xfId="0" applyNumberFormat="1" applyFont="1" applyFill="1" applyBorder="1"/>
    <xf numFmtId="1" fontId="0" fillId="4" borderId="33" xfId="0" applyNumberFormat="1" applyFill="1" applyBorder="1"/>
    <xf numFmtId="2" fontId="10" fillId="3" borderId="32" xfId="0" applyNumberFormat="1" applyFont="1" applyFill="1" applyBorder="1"/>
    <xf numFmtId="1" fontId="0" fillId="5" borderId="32" xfId="0" applyNumberFormat="1" applyFill="1" applyBorder="1"/>
    <xf numFmtId="1" fontId="0" fillId="5" borderId="8" xfId="0" applyNumberFormat="1" applyFill="1" applyBorder="1"/>
    <xf numFmtId="2" fontId="10" fillId="3" borderId="30" xfId="0" applyNumberFormat="1" applyFont="1" applyFill="1" applyBorder="1"/>
    <xf numFmtId="1" fontId="0" fillId="2" borderId="8" xfId="0" applyNumberFormat="1" applyFill="1" applyBorder="1"/>
    <xf numFmtId="2" fontId="10" fillId="3" borderId="17" xfId="0" applyNumberFormat="1" applyFont="1" applyFill="1" applyBorder="1"/>
    <xf numFmtId="1" fontId="0" fillId="4" borderId="34" xfId="0" applyNumberFormat="1" applyFill="1" applyBorder="1"/>
    <xf numFmtId="1" fontId="0" fillId="0" borderId="33" xfId="0" applyNumberFormat="1" applyBorder="1"/>
    <xf numFmtId="1" fontId="0" fillId="2" borderId="6" xfId="0" applyNumberFormat="1" applyFill="1" applyBorder="1"/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1" fontId="0" fillId="3" borderId="0" xfId="0" applyNumberFormat="1" applyFill="1" applyBorder="1"/>
    <xf numFmtId="0" fontId="3" fillId="0" borderId="7" xfId="0" applyFont="1" applyFill="1" applyBorder="1" applyAlignment="1">
      <alignment horizontal="center" vertical="center" wrapText="1"/>
    </xf>
    <xf numFmtId="165" fontId="0" fillId="0" borderId="0" xfId="0" applyNumberFormat="1" applyFill="1"/>
    <xf numFmtId="166" fontId="10" fillId="3" borderId="16" xfId="0" applyNumberFormat="1" applyFont="1" applyFill="1" applyBorder="1"/>
    <xf numFmtId="166" fontId="10" fillId="3" borderId="15" xfId="0" applyNumberFormat="1" applyFont="1" applyFill="1" applyBorder="1"/>
    <xf numFmtId="2" fontId="8" fillId="0" borderId="13" xfId="0" applyNumberFormat="1" applyFont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2" fontId="11" fillId="0" borderId="0" xfId="0" applyNumberFormat="1" applyFont="1" applyFill="1" applyBorder="1"/>
    <xf numFmtId="2" fontId="7" fillId="0" borderId="2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2" fontId="7" fillId="0" borderId="29" xfId="0" applyNumberFormat="1" applyFont="1" applyBorder="1" applyAlignment="1">
      <alignment horizontal="center" vertical="center"/>
    </xf>
    <xf numFmtId="2" fontId="0" fillId="0" borderId="21" xfId="0" applyNumberForma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166" fontId="7" fillId="0" borderId="16" xfId="0" applyNumberFormat="1" applyFont="1" applyBorder="1" applyAlignment="1">
      <alignment horizontal="center" vertical="center"/>
    </xf>
    <xf numFmtId="166" fontId="7" fillId="0" borderId="15" xfId="0" applyNumberFormat="1" applyFont="1" applyBorder="1" applyAlignment="1">
      <alignment horizontal="center" vertical="center"/>
    </xf>
    <xf numFmtId="166" fontId="7" fillId="0" borderId="10" xfId="0" applyNumberFormat="1" applyFont="1" applyBorder="1" applyAlignment="1">
      <alignment horizontal="center" vertical="center"/>
    </xf>
    <xf numFmtId="166" fontId="7" fillId="0" borderId="17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164" fontId="0" fillId="0" borderId="0" xfId="0" applyNumberFormat="1"/>
    <xf numFmtId="0" fontId="0" fillId="7" borderId="0" xfId="0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164" fontId="0" fillId="0" borderId="8" xfId="0" applyNumberFormat="1" applyBorder="1"/>
    <xf numFmtId="167" fontId="0" fillId="0" borderId="0" xfId="0" applyNumberFormat="1"/>
    <xf numFmtId="167" fontId="11" fillId="0" borderId="0" xfId="0" applyNumberFormat="1" applyFont="1" applyFill="1" applyBorder="1"/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3"/>
  <sheetViews>
    <sheetView tabSelected="1" zoomScale="110" zoomScaleNormal="11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U15" sqref="U15"/>
    </sheetView>
  </sheetViews>
  <sheetFormatPr defaultRowHeight="15" x14ac:dyDescent="0.25"/>
  <cols>
    <col min="1" max="1" width="9.140625" style="25"/>
    <col min="2" max="2" width="8.28515625" style="25" customWidth="1"/>
    <col min="3" max="3" width="29.85546875" customWidth="1"/>
    <col min="4" max="4" width="8.140625" hidden="1" customWidth="1"/>
    <col min="5" max="22" width="8.140625" customWidth="1"/>
    <col min="23" max="23" width="9.5703125" bestFit="1" customWidth="1"/>
    <col min="24" max="24" width="8.5703125" bestFit="1" customWidth="1"/>
    <col min="25" max="25" width="6.28515625" customWidth="1"/>
    <col min="26" max="26" width="11.28515625" bestFit="1" customWidth="1"/>
    <col min="27" max="27" width="11.5703125" bestFit="1" customWidth="1"/>
  </cols>
  <sheetData>
    <row r="1" spans="1:27" ht="15.75" x14ac:dyDescent="0.25">
      <c r="B1" s="27"/>
      <c r="C1" s="116" t="s">
        <v>183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</row>
    <row r="2" spans="1:27" ht="16.5" thickBot="1" x14ac:dyDescent="0.3">
      <c r="B2" s="28"/>
      <c r="C2" s="1"/>
      <c r="D2" s="2"/>
      <c r="E2" s="1"/>
      <c r="F2" s="1" t="s">
        <v>184</v>
      </c>
      <c r="G2" s="1"/>
      <c r="H2" s="1"/>
    </row>
    <row r="3" spans="1:27" x14ac:dyDescent="0.25">
      <c r="B3" s="117" t="s">
        <v>0</v>
      </c>
      <c r="C3" s="119" t="s">
        <v>1</v>
      </c>
      <c r="D3" s="121" t="s">
        <v>2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3"/>
    </row>
    <row r="4" spans="1:27" ht="24.75" thickBot="1" x14ac:dyDescent="0.3">
      <c r="B4" s="118"/>
      <c r="C4" s="120"/>
      <c r="D4" s="65" t="s">
        <v>3</v>
      </c>
      <c r="E4" s="65" t="s">
        <v>4</v>
      </c>
      <c r="F4" s="65" t="s">
        <v>5</v>
      </c>
      <c r="G4" s="65" t="s">
        <v>6</v>
      </c>
      <c r="H4" s="65" t="s">
        <v>7</v>
      </c>
      <c r="I4" s="65" t="s">
        <v>8</v>
      </c>
      <c r="J4" s="65" t="s">
        <v>9</v>
      </c>
      <c r="K4" s="65" t="s">
        <v>135</v>
      </c>
      <c r="L4" s="65" t="s">
        <v>10</v>
      </c>
      <c r="M4" s="65" t="s">
        <v>11</v>
      </c>
      <c r="N4" s="65" t="s">
        <v>12</v>
      </c>
      <c r="O4" s="65" t="s">
        <v>13</v>
      </c>
      <c r="P4" s="65" t="s">
        <v>14</v>
      </c>
      <c r="Q4" s="65" t="s">
        <v>15</v>
      </c>
      <c r="R4" s="65" t="s">
        <v>16</v>
      </c>
      <c r="S4" s="65" t="s">
        <v>17</v>
      </c>
      <c r="T4" s="65" t="s">
        <v>18</v>
      </c>
      <c r="U4" s="65" t="s">
        <v>19</v>
      </c>
      <c r="V4" s="65" t="s">
        <v>20</v>
      </c>
      <c r="W4" s="3" t="s">
        <v>21</v>
      </c>
      <c r="X4" s="65" t="s">
        <v>22</v>
      </c>
      <c r="Y4" s="3" t="s">
        <v>23</v>
      </c>
      <c r="Z4" s="4" t="s">
        <v>24</v>
      </c>
      <c r="AA4" t="s">
        <v>185</v>
      </c>
    </row>
    <row r="5" spans="1:27" x14ac:dyDescent="0.25">
      <c r="A5" s="110" t="str">
        <f>B5</f>
        <v>кот. 1</v>
      </c>
      <c r="B5" s="29" t="s">
        <v>25</v>
      </c>
      <c r="C5" s="5" t="s">
        <v>26</v>
      </c>
      <c r="D5" s="80">
        <v>0</v>
      </c>
      <c r="E5" s="81">
        <v>0</v>
      </c>
      <c r="F5" s="81">
        <v>0</v>
      </c>
      <c r="G5" s="81">
        <v>0</v>
      </c>
      <c r="H5" s="81">
        <v>0</v>
      </c>
      <c r="I5" s="81">
        <v>0</v>
      </c>
      <c r="J5" s="81">
        <v>0</v>
      </c>
      <c r="K5" s="81">
        <v>0</v>
      </c>
      <c r="L5" s="81">
        <v>25.5</v>
      </c>
      <c r="M5" s="81">
        <v>285.5</v>
      </c>
      <c r="N5" s="81">
        <v>60</v>
      </c>
      <c r="O5" s="81">
        <v>60</v>
      </c>
      <c r="P5" s="81">
        <v>0</v>
      </c>
      <c r="Q5" s="81">
        <v>1316.5</v>
      </c>
      <c r="R5" s="81">
        <v>44</v>
      </c>
      <c r="S5" s="81">
        <v>0</v>
      </c>
      <c r="T5" s="81">
        <v>3</v>
      </c>
      <c r="U5" s="81">
        <v>0</v>
      </c>
      <c r="V5" s="82">
        <v>0</v>
      </c>
      <c r="W5" s="69">
        <f>SUM(J5:V5)</f>
        <v>1794.5</v>
      </c>
      <c r="X5" s="69">
        <f>SUM(F5:I5)</f>
        <v>0</v>
      </c>
      <c r="Y5" s="76">
        <f>SUM(D5:E5)</f>
        <v>0</v>
      </c>
      <c r="Z5" s="69">
        <f>SUM(W5:Y5)</f>
        <v>1794.5</v>
      </c>
      <c r="AA5" s="113">
        <f>Z5*2</f>
        <v>3589</v>
      </c>
    </row>
    <row r="6" spans="1:27" x14ac:dyDescent="0.25">
      <c r="A6" s="110" t="str">
        <f t="shared" ref="A6:A68" si="0">B6</f>
        <v>кот. 2</v>
      </c>
      <c r="B6" s="29" t="s">
        <v>27</v>
      </c>
      <c r="C6" s="6" t="s">
        <v>28</v>
      </c>
      <c r="D6" s="83">
        <v>0</v>
      </c>
      <c r="E6" s="22">
        <v>0</v>
      </c>
      <c r="F6" s="22">
        <v>0</v>
      </c>
      <c r="G6" s="22">
        <v>0</v>
      </c>
      <c r="H6" s="22">
        <v>0</v>
      </c>
      <c r="I6" s="22">
        <v>190</v>
      </c>
      <c r="J6" s="22">
        <v>343.5</v>
      </c>
      <c r="K6" s="81">
        <v>0</v>
      </c>
      <c r="L6" s="22">
        <v>187</v>
      </c>
      <c r="M6" s="22">
        <v>259.5</v>
      </c>
      <c r="N6" s="22">
        <v>724.2</v>
      </c>
      <c r="O6" s="22">
        <v>234</v>
      </c>
      <c r="P6" s="22">
        <v>0</v>
      </c>
      <c r="Q6" s="22">
        <v>427.2</v>
      </c>
      <c r="R6" s="22">
        <v>0</v>
      </c>
      <c r="S6" s="22">
        <v>0</v>
      </c>
      <c r="T6" s="22">
        <v>0</v>
      </c>
      <c r="U6" s="22">
        <v>0</v>
      </c>
      <c r="V6" s="84">
        <v>0</v>
      </c>
      <c r="W6" s="69">
        <f t="shared" ref="W6:W46" si="1">SUM(J6:V6)</f>
        <v>2175.4</v>
      </c>
      <c r="X6" s="69">
        <f t="shared" ref="X6:X46" si="2">SUM(F6:I6)</f>
        <v>190</v>
      </c>
      <c r="Y6" s="76">
        <f t="shared" ref="Y6:Y44" si="3">SUM(D6:E6)</f>
        <v>0</v>
      </c>
      <c r="Z6" s="69">
        <f>SUM(W6:Y6)</f>
        <v>2365.4</v>
      </c>
      <c r="AA6" s="113">
        <f t="shared" ref="AA6:AA69" si="4">Z6*2</f>
        <v>4730.8</v>
      </c>
    </row>
    <row r="7" spans="1:27" x14ac:dyDescent="0.25">
      <c r="A7" s="110" t="str">
        <f t="shared" si="0"/>
        <v>кот. 3</v>
      </c>
      <c r="B7" s="29" t="s">
        <v>29</v>
      </c>
      <c r="C7" s="6" t="s">
        <v>30</v>
      </c>
      <c r="D7" s="83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81">
        <v>0</v>
      </c>
      <c r="L7" s="22">
        <v>0</v>
      </c>
      <c r="M7" s="22">
        <v>411</v>
      </c>
      <c r="N7" s="22">
        <v>186.5</v>
      </c>
      <c r="O7" s="22">
        <v>147.5</v>
      </c>
      <c r="P7" s="22">
        <v>0</v>
      </c>
      <c r="Q7" s="22">
        <v>138.6</v>
      </c>
      <c r="R7" s="22">
        <v>0</v>
      </c>
      <c r="S7" s="22">
        <v>0</v>
      </c>
      <c r="T7" s="22">
        <v>117</v>
      </c>
      <c r="U7" s="22">
        <v>0</v>
      </c>
      <c r="V7" s="84">
        <v>0</v>
      </c>
      <c r="W7" s="69">
        <f t="shared" si="1"/>
        <v>1000.6</v>
      </c>
      <c r="X7" s="69">
        <f t="shared" si="2"/>
        <v>0</v>
      </c>
      <c r="Y7" s="76">
        <f t="shared" si="3"/>
        <v>0</v>
      </c>
      <c r="Z7" s="69">
        <f t="shared" ref="Z7:Z43" si="5">SUM(W7:Y7)</f>
        <v>1000.6</v>
      </c>
      <c r="AA7" s="113">
        <f t="shared" si="4"/>
        <v>2001.2</v>
      </c>
    </row>
    <row r="8" spans="1:27" x14ac:dyDescent="0.25">
      <c r="A8" s="110" t="str">
        <f t="shared" si="0"/>
        <v>кот. 4</v>
      </c>
      <c r="B8" s="29" t="s">
        <v>31</v>
      </c>
      <c r="C8" s="6" t="s">
        <v>32</v>
      </c>
      <c r="D8" s="83">
        <v>0</v>
      </c>
      <c r="E8" s="22">
        <v>1048</v>
      </c>
      <c r="F8" s="22">
        <v>0</v>
      </c>
      <c r="G8" s="22">
        <v>0</v>
      </c>
      <c r="H8" s="22">
        <v>305</v>
      </c>
      <c r="I8" s="22">
        <v>1149</v>
      </c>
      <c r="J8" s="22">
        <v>1005</v>
      </c>
      <c r="K8" s="81">
        <v>0</v>
      </c>
      <c r="L8" s="22">
        <v>756.6</v>
      </c>
      <c r="M8" s="22">
        <v>1272.4000000000001</v>
      </c>
      <c r="N8" s="22">
        <v>346.1</v>
      </c>
      <c r="O8" s="22">
        <v>358.3</v>
      </c>
      <c r="P8" s="22">
        <v>0</v>
      </c>
      <c r="Q8" s="22">
        <v>739.8</v>
      </c>
      <c r="R8" s="22">
        <v>0</v>
      </c>
      <c r="S8" s="22">
        <v>50</v>
      </c>
      <c r="T8" s="22">
        <v>0</v>
      </c>
      <c r="U8" s="22">
        <v>0</v>
      </c>
      <c r="V8" s="84">
        <v>0</v>
      </c>
      <c r="W8" s="69">
        <f>SUM(J8:V8)</f>
        <v>4528.2</v>
      </c>
      <c r="X8" s="69">
        <f>SUM(F8:I8)</f>
        <v>1454</v>
      </c>
      <c r="Y8" s="76">
        <f t="shared" si="3"/>
        <v>1048</v>
      </c>
      <c r="Z8" s="69">
        <f t="shared" si="5"/>
        <v>7030.2</v>
      </c>
      <c r="AA8" s="113">
        <f t="shared" si="4"/>
        <v>14060.4</v>
      </c>
    </row>
    <row r="9" spans="1:27" x14ac:dyDescent="0.25">
      <c r="A9" s="110"/>
      <c r="B9" s="29" t="s">
        <v>33</v>
      </c>
      <c r="C9" s="6" t="s">
        <v>32</v>
      </c>
      <c r="D9" s="83">
        <v>0</v>
      </c>
      <c r="E9" s="22">
        <v>0</v>
      </c>
      <c r="F9" s="22">
        <v>0</v>
      </c>
      <c r="G9" s="22">
        <v>0</v>
      </c>
      <c r="H9" s="22">
        <v>0</v>
      </c>
      <c r="I9" s="22"/>
      <c r="J9" s="22">
        <v>0</v>
      </c>
      <c r="K9" s="81">
        <v>0</v>
      </c>
      <c r="L9" s="22">
        <v>0</v>
      </c>
      <c r="M9" s="22">
        <v>205</v>
      </c>
      <c r="N9" s="22">
        <v>60</v>
      </c>
      <c r="O9" s="22">
        <v>111</v>
      </c>
      <c r="P9" s="22">
        <v>0</v>
      </c>
      <c r="Q9" s="22">
        <v>333</v>
      </c>
      <c r="R9" s="22">
        <v>0</v>
      </c>
      <c r="S9" s="22">
        <v>0</v>
      </c>
      <c r="T9" s="22">
        <v>0</v>
      </c>
      <c r="U9" s="22">
        <v>0</v>
      </c>
      <c r="V9" s="84">
        <v>0</v>
      </c>
      <c r="W9" s="69">
        <f t="shared" si="1"/>
        <v>709</v>
      </c>
      <c r="X9" s="69">
        <f t="shared" si="2"/>
        <v>0</v>
      </c>
      <c r="Y9" s="76">
        <f t="shared" si="3"/>
        <v>0</v>
      </c>
      <c r="Z9" s="69">
        <f t="shared" si="5"/>
        <v>709</v>
      </c>
      <c r="AA9" s="113">
        <f t="shared" si="4"/>
        <v>1418</v>
      </c>
    </row>
    <row r="10" spans="1:27" x14ac:dyDescent="0.25">
      <c r="A10" s="110" t="str">
        <f t="shared" si="0"/>
        <v>кот. 5</v>
      </c>
      <c r="B10" s="29" t="s">
        <v>34</v>
      </c>
      <c r="C10" s="6" t="s">
        <v>35</v>
      </c>
      <c r="D10" s="83">
        <v>0</v>
      </c>
      <c r="E10" s="22">
        <v>0</v>
      </c>
      <c r="F10" s="22">
        <v>0</v>
      </c>
      <c r="G10" s="22">
        <v>0</v>
      </c>
      <c r="H10" s="22">
        <v>197.1</v>
      </c>
      <c r="I10" s="22">
        <v>92</v>
      </c>
      <c r="J10" s="22">
        <v>0</v>
      </c>
      <c r="K10" s="81">
        <v>0</v>
      </c>
      <c r="L10" s="22">
        <v>321.60000000000002</v>
      </c>
      <c r="M10" s="22">
        <v>170</v>
      </c>
      <c r="N10" s="22">
        <v>114.5</v>
      </c>
      <c r="O10" s="22">
        <v>120.25</v>
      </c>
      <c r="P10" s="22">
        <v>0</v>
      </c>
      <c r="Q10" s="22">
        <v>165</v>
      </c>
      <c r="R10" s="22">
        <v>197.5</v>
      </c>
      <c r="S10" s="22">
        <v>0</v>
      </c>
      <c r="T10" s="22">
        <v>5.5</v>
      </c>
      <c r="U10" s="22">
        <v>0</v>
      </c>
      <c r="V10" s="84">
        <v>30.5</v>
      </c>
      <c r="W10" s="69">
        <f>SUM(J10:V10)</f>
        <v>1124.8499999999999</v>
      </c>
      <c r="X10" s="69">
        <f t="shared" si="2"/>
        <v>289.10000000000002</v>
      </c>
      <c r="Y10" s="76">
        <f t="shared" si="3"/>
        <v>0</v>
      </c>
      <c r="Z10" s="69">
        <f t="shared" si="5"/>
        <v>1413.9499999999998</v>
      </c>
      <c r="AA10" s="113">
        <f t="shared" si="4"/>
        <v>2827.8999999999996</v>
      </c>
    </row>
    <row r="11" spans="1:27" x14ac:dyDescent="0.25">
      <c r="A11" s="110" t="str">
        <f t="shared" si="0"/>
        <v>кот. 6</v>
      </c>
      <c r="B11" s="29" t="s">
        <v>36</v>
      </c>
      <c r="C11" s="6" t="s">
        <v>37</v>
      </c>
      <c r="D11" s="83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59.5</v>
      </c>
      <c r="K11" s="81">
        <v>0</v>
      </c>
      <c r="L11" s="22">
        <v>111</v>
      </c>
      <c r="M11" s="22">
        <v>693</v>
      </c>
      <c r="N11" s="22">
        <v>226.6</v>
      </c>
      <c r="O11" s="22">
        <v>148.5</v>
      </c>
      <c r="P11" s="22">
        <v>0</v>
      </c>
      <c r="Q11" s="22">
        <v>514.75</v>
      </c>
      <c r="R11" s="22">
        <v>265.25</v>
      </c>
      <c r="S11" s="22">
        <v>78.75</v>
      </c>
      <c r="T11" s="22">
        <v>18.25</v>
      </c>
      <c r="U11" s="22">
        <v>0</v>
      </c>
      <c r="V11" s="84">
        <v>0</v>
      </c>
      <c r="W11" s="69">
        <f>SUM(J11:V11)</f>
        <v>2115.6</v>
      </c>
      <c r="X11" s="69">
        <f t="shared" si="2"/>
        <v>0</v>
      </c>
      <c r="Y11" s="76">
        <f t="shared" si="3"/>
        <v>0</v>
      </c>
      <c r="Z11" s="69">
        <f>SUM(W11:Y11)</f>
        <v>2115.6</v>
      </c>
      <c r="AA11" s="113">
        <f t="shared" si="4"/>
        <v>4231.2</v>
      </c>
    </row>
    <row r="12" spans="1:27" x14ac:dyDescent="0.25">
      <c r="A12" s="110" t="str">
        <f t="shared" si="0"/>
        <v>кот. 7</v>
      </c>
      <c r="B12" s="29" t="s">
        <v>38</v>
      </c>
      <c r="C12" s="6" t="s">
        <v>39</v>
      </c>
      <c r="D12" s="83">
        <v>0</v>
      </c>
      <c r="E12" s="22">
        <v>429.8</v>
      </c>
      <c r="F12" s="22">
        <v>0</v>
      </c>
      <c r="G12" s="22">
        <v>323</v>
      </c>
      <c r="H12" s="22">
        <v>445.8</v>
      </c>
      <c r="I12" s="22">
        <v>1567.5</v>
      </c>
      <c r="J12" s="22">
        <v>549.29999999999995</v>
      </c>
      <c r="K12" s="81">
        <v>0</v>
      </c>
      <c r="L12" s="22">
        <v>115</v>
      </c>
      <c r="M12" s="22">
        <v>1062.4000000000001</v>
      </c>
      <c r="N12" s="22">
        <v>670.5</v>
      </c>
      <c r="O12" s="22">
        <v>0</v>
      </c>
      <c r="P12" s="22">
        <v>0</v>
      </c>
      <c r="Q12" s="22">
        <v>255</v>
      </c>
      <c r="R12" s="22">
        <v>0</v>
      </c>
      <c r="S12" s="22">
        <v>17.5</v>
      </c>
      <c r="T12" s="22">
        <v>17.5</v>
      </c>
      <c r="U12" s="22">
        <v>0</v>
      </c>
      <c r="V12" s="84">
        <v>0</v>
      </c>
      <c r="W12" s="69">
        <f t="shared" si="1"/>
        <v>2687.2</v>
      </c>
      <c r="X12" s="69">
        <f t="shared" si="2"/>
        <v>2336.3000000000002</v>
      </c>
      <c r="Y12" s="76">
        <f t="shared" si="3"/>
        <v>429.8</v>
      </c>
      <c r="Z12" s="69">
        <f>SUM(W12:Y12)</f>
        <v>5453.3</v>
      </c>
      <c r="AA12" s="113">
        <f t="shared" si="4"/>
        <v>10906.6</v>
      </c>
    </row>
    <row r="13" spans="1:27" x14ac:dyDescent="0.25">
      <c r="A13" s="110"/>
      <c r="B13" s="29" t="s">
        <v>40</v>
      </c>
      <c r="C13" s="6" t="s">
        <v>41</v>
      </c>
      <c r="D13" s="103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439.5</v>
      </c>
      <c r="K13" s="105">
        <v>0</v>
      </c>
      <c r="L13" s="104">
        <v>424.5</v>
      </c>
      <c r="M13" s="104">
        <v>882.75</v>
      </c>
      <c r="N13" s="104">
        <v>991.3</v>
      </c>
      <c r="O13" s="104">
        <v>457.05</v>
      </c>
      <c r="P13" s="104">
        <v>0</v>
      </c>
      <c r="Q13" s="104">
        <v>708.5</v>
      </c>
      <c r="R13" s="104">
        <v>153.5</v>
      </c>
      <c r="S13" s="104">
        <v>0</v>
      </c>
      <c r="T13" s="104">
        <v>13</v>
      </c>
      <c r="U13" s="104">
        <v>0</v>
      </c>
      <c r="V13" s="106">
        <v>0</v>
      </c>
      <c r="W13" s="69">
        <f t="shared" si="1"/>
        <v>4070.1000000000004</v>
      </c>
      <c r="X13" s="69">
        <f t="shared" si="2"/>
        <v>0</v>
      </c>
      <c r="Y13" s="76">
        <f t="shared" si="3"/>
        <v>0</v>
      </c>
      <c r="Z13" s="69">
        <f t="shared" si="5"/>
        <v>4070.1000000000004</v>
      </c>
      <c r="AA13" s="113">
        <f t="shared" si="4"/>
        <v>8140.2000000000007</v>
      </c>
    </row>
    <row r="14" spans="1:27" x14ac:dyDescent="0.25">
      <c r="A14" s="110"/>
      <c r="B14" s="29" t="s">
        <v>42</v>
      </c>
      <c r="C14" s="6" t="s">
        <v>43</v>
      </c>
      <c r="D14" s="83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420</v>
      </c>
      <c r="K14" s="81">
        <v>0</v>
      </c>
      <c r="L14" s="22">
        <v>96</v>
      </c>
      <c r="M14" s="22">
        <v>588</v>
      </c>
      <c r="N14" s="22">
        <v>281</v>
      </c>
      <c r="O14" s="22">
        <v>209.75</v>
      </c>
      <c r="P14" s="22">
        <v>0</v>
      </c>
      <c r="Q14" s="22">
        <v>400.5</v>
      </c>
      <c r="R14" s="22">
        <v>65.75</v>
      </c>
      <c r="S14" s="22">
        <v>10</v>
      </c>
      <c r="T14" s="22">
        <v>0</v>
      </c>
      <c r="U14" s="22">
        <v>0</v>
      </c>
      <c r="V14" s="84">
        <v>0</v>
      </c>
      <c r="W14" s="69">
        <f t="shared" si="1"/>
        <v>2071</v>
      </c>
      <c r="X14" s="69">
        <f t="shared" si="2"/>
        <v>0</v>
      </c>
      <c r="Y14" s="76">
        <f t="shared" si="3"/>
        <v>0</v>
      </c>
      <c r="Z14" s="69">
        <f t="shared" si="5"/>
        <v>2071</v>
      </c>
      <c r="AA14" s="113">
        <f t="shared" si="4"/>
        <v>4142</v>
      </c>
    </row>
    <row r="15" spans="1:27" s="10" customFormat="1" x14ac:dyDescent="0.25">
      <c r="A15" s="110"/>
      <c r="B15" s="30" t="s">
        <v>44</v>
      </c>
      <c r="C15" s="7" t="s">
        <v>45</v>
      </c>
      <c r="D15" s="85">
        <v>0</v>
      </c>
      <c r="E15" s="23">
        <v>0</v>
      </c>
      <c r="F15" s="23">
        <v>0</v>
      </c>
      <c r="G15" s="23">
        <v>0</v>
      </c>
      <c r="H15" s="23">
        <v>0</v>
      </c>
      <c r="I15" s="23">
        <v>71.5</v>
      </c>
      <c r="J15" s="23">
        <v>331.2</v>
      </c>
      <c r="K15" s="93">
        <v>0</v>
      </c>
      <c r="L15" s="23">
        <v>342.2</v>
      </c>
      <c r="M15" s="23">
        <v>946.1</v>
      </c>
      <c r="N15" s="23">
        <v>814</v>
      </c>
      <c r="O15" s="23">
        <v>641.4</v>
      </c>
      <c r="P15" s="23">
        <v>0</v>
      </c>
      <c r="Q15" s="23">
        <v>759.2</v>
      </c>
      <c r="R15" s="23">
        <v>0</v>
      </c>
      <c r="S15" s="23">
        <v>0</v>
      </c>
      <c r="T15" s="23">
        <v>0</v>
      </c>
      <c r="U15" s="23">
        <v>0</v>
      </c>
      <c r="V15" s="86">
        <v>0</v>
      </c>
      <c r="W15" s="70">
        <f t="shared" si="1"/>
        <v>3834.1000000000004</v>
      </c>
      <c r="X15" s="70">
        <f t="shared" si="2"/>
        <v>71.5</v>
      </c>
      <c r="Y15" s="77">
        <f t="shared" si="3"/>
        <v>0</v>
      </c>
      <c r="Z15" s="70">
        <f t="shared" si="5"/>
        <v>3905.6000000000004</v>
      </c>
      <c r="AA15" s="113">
        <f t="shared" si="4"/>
        <v>7811.2000000000007</v>
      </c>
    </row>
    <row r="16" spans="1:27" x14ac:dyDescent="0.25">
      <c r="A16" s="110"/>
      <c r="B16" s="29" t="s">
        <v>46</v>
      </c>
      <c r="C16" s="6" t="s">
        <v>41</v>
      </c>
      <c r="D16" s="83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50.4</v>
      </c>
      <c r="K16" s="81">
        <v>0</v>
      </c>
      <c r="L16" s="22">
        <v>31</v>
      </c>
      <c r="M16" s="22">
        <v>341.8</v>
      </c>
      <c r="N16" s="22">
        <v>826.4</v>
      </c>
      <c r="O16" s="22">
        <v>50.1</v>
      </c>
      <c r="P16" s="22">
        <v>0</v>
      </c>
      <c r="Q16" s="22">
        <v>435.6</v>
      </c>
      <c r="R16" s="22">
        <v>41.5</v>
      </c>
      <c r="S16" s="22">
        <v>59.8</v>
      </c>
      <c r="T16" s="22">
        <v>0</v>
      </c>
      <c r="U16" s="22">
        <v>0</v>
      </c>
      <c r="V16" s="84">
        <v>0</v>
      </c>
      <c r="W16" s="69">
        <f t="shared" si="1"/>
        <v>1836.5999999999997</v>
      </c>
      <c r="X16" s="69">
        <f t="shared" si="2"/>
        <v>0</v>
      </c>
      <c r="Y16" s="76">
        <f t="shared" si="3"/>
        <v>0</v>
      </c>
      <c r="Z16" s="69">
        <f>SUM(W16:Y16)</f>
        <v>1836.5999999999997</v>
      </c>
      <c r="AA16" s="113">
        <f t="shared" si="4"/>
        <v>3673.1999999999994</v>
      </c>
    </row>
    <row r="17" spans="1:27" x14ac:dyDescent="0.25">
      <c r="A17" s="108" t="str">
        <f t="shared" si="0"/>
        <v>кот. 8</v>
      </c>
      <c r="B17" s="30" t="s">
        <v>47</v>
      </c>
      <c r="C17" s="6" t="s">
        <v>48</v>
      </c>
      <c r="D17" s="83">
        <v>0</v>
      </c>
      <c r="E17" s="22">
        <v>0</v>
      </c>
      <c r="F17" s="22">
        <v>0</v>
      </c>
      <c r="G17" s="22">
        <v>0</v>
      </c>
      <c r="H17" s="22">
        <v>25</v>
      </c>
      <c r="I17" s="22">
        <v>179.5</v>
      </c>
      <c r="J17" s="22">
        <v>598</v>
      </c>
      <c r="K17" s="81">
        <v>0</v>
      </c>
      <c r="L17" s="22">
        <v>0</v>
      </c>
      <c r="M17" s="22">
        <v>193</v>
      </c>
      <c r="N17" s="22">
        <v>534.5</v>
      </c>
      <c r="O17" s="22">
        <v>0</v>
      </c>
      <c r="P17" s="22">
        <v>0</v>
      </c>
      <c r="Q17" s="22">
        <v>291.5</v>
      </c>
      <c r="R17" s="22">
        <v>0</v>
      </c>
      <c r="S17" s="22">
        <v>70</v>
      </c>
      <c r="T17" s="22">
        <v>0</v>
      </c>
      <c r="U17" s="22">
        <v>0</v>
      </c>
      <c r="V17" s="84">
        <v>0</v>
      </c>
      <c r="W17" s="69">
        <f>SUM(J17:V17)</f>
        <v>1687</v>
      </c>
      <c r="X17" s="69">
        <f>SUM(F17:I17)</f>
        <v>204.5</v>
      </c>
      <c r="Y17" s="76">
        <f t="shared" si="3"/>
        <v>0</v>
      </c>
      <c r="Z17" s="69">
        <f t="shared" si="5"/>
        <v>1891.5</v>
      </c>
      <c r="AA17" s="113">
        <f t="shared" si="4"/>
        <v>3783</v>
      </c>
    </row>
    <row r="18" spans="1:27" x14ac:dyDescent="0.25">
      <c r="A18" s="110" t="str">
        <f t="shared" si="0"/>
        <v>кот.9</v>
      </c>
      <c r="B18" s="31" t="s">
        <v>49</v>
      </c>
      <c r="C18" s="6" t="s">
        <v>50</v>
      </c>
      <c r="D18" s="83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81">
        <v>0</v>
      </c>
      <c r="L18" s="22">
        <v>0</v>
      </c>
      <c r="M18" s="22">
        <v>48.5</v>
      </c>
      <c r="N18" s="22">
        <v>81.5</v>
      </c>
      <c r="O18" s="22">
        <v>0</v>
      </c>
      <c r="P18" s="22">
        <v>0</v>
      </c>
      <c r="Q18" s="22">
        <v>237</v>
      </c>
      <c r="R18" s="22">
        <v>0</v>
      </c>
      <c r="S18" s="22">
        <v>70.5</v>
      </c>
      <c r="T18" s="22">
        <v>0</v>
      </c>
      <c r="U18" s="22">
        <v>0</v>
      </c>
      <c r="V18" s="84">
        <v>0</v>
      </c>
      <c r="W18" s="69">
        <f t="shared" si="1"/>
        <v>437.5</v>
      </c>
      <c r="X18" s="69">
        <f t="shared" si="2"/>
        <v>0</v>
      </c>
      <c r="Y18" s="76">
        <f t="shared" si="3"/>
        <v>0</v>
      </c>
      <c r="Z18" s="69">
        <f t="shared" si="5"/>
        <v>437.5</v>
      </c>
      <c r="AA18" s="113">
        <f t="shared" si="4"/>
        <v>875</v>
      </c>
    </row>
    <row r="19" spans="1:27" x14ac:dyDescent="0.25">
      <c r="A19" s="110" t="str">
        <f t="shared" si="0"/>
        <v>кот.10</v>
      </c>
      <c r="B19" s="31" t="s">
        <v>51</v>
      </c>
      <c r="C19" s="6" t="s">
        <v>52</v>
      </c>
      <c r="D19" s="83">
        <v>228.6</v>
      </c>
      <c r="E19" s="22">
        <v>160.05000000000001</v>
      </c>
      <c r="F19" s="22">
        <v>0</v>
      </c>
      <c r="G19" s="22">
        <v>294.10000000000002</v>
      </c>
      <c r="H19" s="22">
        <v>68.599999999999994</v>
      </c>
      <c r="I19" s="22">
        <v>925.7</v>
      </c>
      <c r="J19" s="22">
        <v>400.3</v>
      </c>
      <c r="K19" s="81">
        <v>0</v>
      </c>
      <c r="L19" s="22">
        <v>0</v>
      </c>
      <c r="M19" s="22">
        <v>522.5</v>
      </c>
      <c r="N19" s="22">
        <v>120.3</v>
      </c>
      <c r="O19" s="22">
        <v>19.399999999999999</v>
      </c>
      <c r="P19" s="22">
        <v>0</v>
      </c>
      <c r="Q19" s="22">
        <v>33.5</v>
      </c>
      <c r="R19" s="22">
        <v>0</v>
      </c>
      <c r="S19" s="22">
        <v>0</v>
      </c>
      <c r="T19" s="22">
        <v>0</v>
      </c>
      <c r="U19" s="22">
        <v>0</v>
      </c>
      <c r="V19" s="84">
        <v>0</v>
      </c>
      <c r="W19" s="69">
        <f t="shared" si="1"/>
        <v>1096</v>
      </c>
      <c r="X19" s="69">
        <f t="shared" si="2"/>
        <v>1288.4000000000001</v>
      </c>
      <c r="Y19" s="76">
        <f t="shared" si="3"/>
        <v>388.65</v>
      </c>
      <c r="Z19" s="69">
        <f>SUM(W19:Y19)</f>
        <v>2773.05</v>
      </c>
      <c r="AA19" s="113">
        <f t="shared" si="4"/>
        <v>5546.1</v>
      </c>
    </row>
    <row r="20" spans="1:27" s="10" customFormat="1" x14ac:dyDescent="0.25">
      <c r="A20" s="110"/>
      <c r="B20" s="30" t="s">
        <v>53</v>
      </c>
      <c r="C20" s="7" t="s">
        <v>52</v>
      </c>
      <c r="D20" s="85">
        <v>0</v>
      </c>
      <c r="E20" s="23">
        <v>0</v>
      </c>
      <c r="F20" s="23">
        <v>0</v>
      </c>
      <c r="G20" s="23">
        <v>0</v>
      </c>
      <c r="H20" s="23">
        <v>0</v>
      </c>
      <c r="I20" s="23">
        <v>359.3</v>
      </c>
      <c r="J20" s="23">
        <v>289.25</v>
      </c>
      <c r="K20" s="93">
        <v>0</v>
      </c>
      <c r="L20" s="23">
        <v>137.80000000000001</v>
      </c>
      <c r="M20" s="23">
        <v>169.25</v>
      </c>
      <c r="N20" s="23">
        <v>147.5</v>
      </c>
      <c r="O20" s="23">
        <v>0</v>
      </c>
      <c r="P20" s="23">
        <v>0</v>
      </c>
      <c r="Q20" s="23">
        <v>428.65</v>
      </c>
      <c r="R20" s="23">
        <v>105.9</v>
      </c>
      <c r="S20" s="23">
        <v>8.5</v>
      </c>
      <c r="T20" s="23">
        <v>45</v>
      </c>
      <c r="U20" s="23">
        <v>7.5</v>
      </c>
      <c r="V20" s="86">
        <v>0</v>
      </c>
      <c r="W20" s="70">
        <f t="shared" si="1"/>
        <v>1339.35</v>
      </c>
      <c r="X20" s="70">
        <f t="shared" si="2"/>
        <v>359.3</v>
      </c>
      <c r="Y20" s="77">
        <f t="shared" si="3"/>
        <v>0</v>
      </c>
      <c r="Z20" s="70">
        <f>SUM(W20:Y20)</f>
        <v>1698.6499999999999</v>
      </c>
      <c r="AA20" s="113">
        <f t="shared" si="4"/>
        <v>3397.2999999999997</v>
      </c>
    </row>
    <row r="21" spans="1:27" x14ac:dyDescent="0.25">
      <c r="A21" s="110"/>
      <c r="B21" s="29" t="s">
        <v>54</v>
      </c>
      <c r="C21" s="6" t="s">
        <v>55</v>
      </c>
      <c r="D21" s="83">
        <v>0</v>
      </c>
      <c r="E21" s="22">
        <v>0</v>
      </c>
      <c r="F21" s="22">
        <v>0</v>
      </c>
      <c r="G21" s="22">
        <v>0</v>
      </c>
      <c r="H21" s="22">
        <v>8</v>
      </c>
      <c r="I21" s="22">
        <v>83.1</v>
      </c>
      <c r="J21" s="22">
        <v>201.25</v>
      </c>
      <c r="K21" s="81">
        <v>0</v>
      </c>
      <c r="L21" s="22">
        <v>136</v>
      </c>
      <c r="M21" s="22">
        <v>379.75</v>
      </c>
      <c r="N21" s="22">
        <v>185.6</v>
      </c>
      <c r="O21" s="22">
        <v>39.549999999999997</v>
      </c>
      <c r="P21" s="22">
        <v>0</v>
      </c>
      <c r="Q21" s="22">
        <v>15.45</v>
      </c>
      <c r="R21" s="22">
        <v>2.9</v>
      </c>
      <c r="S21" s="22">
        <v>0</v>
      </c>
      <c r="T21" s="22">
        <v>0</v>
      </c>
      <c r="U21" s="22">
        <v>0</v>
      </c>
      <c r="V21" s="84">
        <v>0</v>
      </c>
      <c r="W21" s="69">
        <f t="shared" si="1"/>
        <v>960.5</v>
      </c>
      <c r="X21" s="69">
        <f t="shared" si="2"/>
        <v>91.1</v>
      </c>
      <c r="Y21" s="76">
        <f t="shared" si="3"/>
        <v>0</v>
      </c>
      <c r="Z21" s="69">
        <f t="shared" si="5"/>
        <v>1051.5999999999999</v>
      </c>
      <c r="AA21" s="113">
        <f t="shared" si="4"/>
        <v>2103.1999999999998</v>
      </c>
    </row>
    <row r="22" spans="1:27" x14ac:dyDescent="0.25">
      <c r="A22" s="110"/>
      <c r="B22" s="29" t="s">
        <v>56</v>
      </c>
      <c r="C22" s="6" t="s">
        <v>57</v>
      </c>
      <c r="D22" s="83">
        <v>0</v>
      </c>
      <c r="E22" s="22">
        <v>0</v>
      </c>
      <c r="F22" s="22">
        <v>0</v>
      </c>
      <c r="G22" s="22">
        <v>0</v>
      </c>
      <c r="H22" s="22">
        <v>0</v>
      </c>
      <c r="I22" s="22">
        <v>90</v>
      </c>
      <c r="J22" s="22">
        <v>139.25</v>
      </c>
      <c r="K22" s="81">
        <v>0</v>
      </c>
      <c r="L22" s="22">
        <v>287.60000000000002</v>
      </c>
      <c r="M22" s="22">
        <v>333</v>
      </c>
      <c r="N22" s="22">
        <v>54.65</v>
      </c>
      <c r="O22" s="22">
        <v>301.55</v>
      </c>
      <c r="P22" s="22">
        <v>0</v>
      </c>
      <c r="Q22" s="22">
        <v>36.85</v>
      </c>
      <c r="R22" s="22">
        <v>27.5</v>
      </c>
      <c r="S22" s="22">
        <v>0</v>
      </c>
      <c r="T22" s="22">
        <v>0</v>
      </c>
      <c r="U22" s="22">
        <v>0</v>
      </c>
      <c r="V22" s="84">
        <v>0</v>
      </c>
      <c r="W22" s="69">
        <f t="shared" si="1"/>
        <v>1180.3999999999999</v>
      </c>
      <c r="X22" s="69">
        <f t="shared" si="2"/>
        <v>90</v>
      </c>
      <c r="Y22" s="76">
        <f t="shared" si="3"/>
        <v>0</v>
      </c>
      <c r="Z22" s="69">
        <f t="shared" si="5"/>
        <v>1270.3999999999999</v>
      </c>
      <c r="AA22" s="113">
        <f t="shared" si="4"/>
        <v>2540.7999999999997</v>
      </c>
    </row>
    <row r="23" spans="1:27" x14ac:dyDescent="0.25">
      <c r="A23" s="110"/>
      <c r="B23" s="29" t="s">
        <v>58</v>
      </c>
      <c r="C23" s="6" t="s">
        <v>59</v>
      </c>
      <c r="D23" s="83">
        <v>0</v>
      </c>
      <c r="E23" s="22">
        <v>0</v>
      </c>
      <c r="F23" s="22">
        <v>0</v>
      </c>
      <c r="G23" s="22">
        <v>0</v>
      </c>
      <c r="H23" s="22">
        <v>0</v>
      </c>
      <c r="I23" s="22">
        <v>134.80000000000001</v>
      </c>
      <c r="J23" s="22">
        <v>866.4</v>
      </c>
      <c r="K23" s="81">
        <v>0</v>
      </c>
      <c r="L23" s="22">
        <v>40</v>
      </c>
      <c r="M23" s="22">
        <v>871</v>
      </c>
      <c r="N23" s="22">
        <v>493.6</v>
      </c>
      <c r="O23" s="22">
        <v>106.7</v>
      </c>
      <c r="P23" s="22">
        <v>0</v>
      </c>
      <c r="Q23" s="22">
        <v>152.5</v>
      </c>
      <c r="R23" s="22">
        <v>41</v>
      </c>
      <c r="S23" s="22">
        <v>18</v>
      </c>
      <c r="T23" s="22">
        <v>18</v>
      </c>
      <c r="U23" s="22">
        <v>0</v>
      </c>
      <c r="V23" s="84">
        <v>0</v>
      </c>
      <c r="W23" s="69">
        <f t="shared" si="1"/>
        <v>2607.1999999999998</v>
      </c>
      <c r="X23" s="69">
        <f t="shared" si="2"/>
        <v>134.80000000000001</v>
      </c>
      <c r="Y23" s="76">
        <f t="shared" si="3"/>
        <v>0</v>
      </c>
      <c r="Z23" s="69">
        <f t="shared" si="5"/>
        <v>2742</v>
      </c>
      <c r="AA23" s="113">
        <f t="shared" si="4"/>
        <v>5484</v>
      </c>
    </row>
    <row r="24" spans="1:27" x14ac:dyDescent="0.25">
      <c r="A24" s="110"/>
      <c r="B24" s="29" t="s">
        <v>60</v>
      </c>
      <c r="C24" s="6" t="s">
        <v>61</v>
      </c>
      <c r="D24" s="83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267.60000000000002</v>
      </c>
      <c r="K24" s="81">
        <v>0</v>
      </c>
      <c r="L24" s="22">
        <v>341.6</v>
      </c>
      <c r="M24" s="22">
        <v>390.2</v>
      </c>
      <c r="N24" s="22">
        <v>559.70000000000005</v>
      </c>
      <c r="O24" s="22">
        <v>61.7</v>
      </c>
      <c r="P24" s="22">
        <v>0</v>
      </c>
      <c r="Q24" s="22">
        <v>417</v>
      </c>
      <c r="R24" s="22">
        <v>22</v>
      </c>
      <c r="S24" s="22">
        <v>0</v>
      </c>
      <c r="T24" s="22">
        <v>0</v>
      </c>
      <c r="U24" s="22">
        <v>0</v>
      </c>
      <c r="V24" s="84">
        <v>0</v>
      </c>
      <c r="W24" s="69">
        <f t="shared" si="1"/>
        <v>2059.8000000000002</v>
      </c>
      <c r="X24" s="69">
        <f t="shared" si="2"/>
        <v>0</v>
      </c>
      <c r="Y24" s="76">
        <f t="shared" si="3"/>
        <v>0</v>
      </c>
      <c r="Z24" s="69">
        <f t="shared" si="5"/>
        <v>2059.8000000000002</v>
      </c>
      <c r="AA24" s="113">
        <f t="shared" si="4"/>
        <v>4119.6000000000004</v>
      </c>
    </row>
    <row r="25" spans="1:27" x14ac:dyDescent="0.25">
      <c r="A25" s="108" t="str">
        <f t="shared" si="0"/>
        <v>кот.11</v>
      </c>
      <c r="B25" s="31" t="s">
        <v>140</v>
      </c>
      <c r="C25" s="11" t="s">
        <v>141</v>
      </c>
      <c r="D25" s="83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180</v>
      </c>
      <c r="N25" s="22">
        <v>102</v>
      </c>
      <c r="O25" s="22">
        <v>55</v>
      </c>
      <c r="P25" s="22">
        <v>0</v>
      </c>
      <c r="Q25" s="22">
        <v>58.5</v>
      </c>
      <c r="R25" s="22">
        <v>53</v>
      </c>
      <c r="S25" s="22">
        <v>111.5</v>
      </c>
      <c r="T25" s="22">
        <v>49.8</v>
      </c>
      <c r="U25" s="84">
        <v>0</v>
      </c>
      <c r="V25" s="69">
        <v>0</v>
      </c>
      <c r="W25" s="69">
        <f t="shared" si="1"/>
        <v>609.79999999999995</v>
      </c>
      <c r="X25" s="69">
        <f t="shared" si="2"/>
        <v>0</v>
      </c>
      <c r="Y25" s="76">
        <f t="shared" si="3"/>
        <v>0</v>
      </c>
      <c r="Z25" s="69">
        <f t="shared" si="5"/>
        <v>609.79999999999995</v>
      </c>
      <c r="AA25" s="113">
        <f t="shared" si="4"/>
        <v>1219.5999999999999</v>
      </c>
    </row>
    <row r="26" spans="1:27" s="10" customFormat="1" x14ac:dyDescent="0.25">
      <c r="A26" s="110" t="str">
        <f t="shared" si="0"/>
        <v>кот.12</v>
      </c>
      <c r="B26" s="31" t="s">
        <v>62</v>
      </c>
      <c r="C26" s="7" t="s">
        <v>63</v>
      </c>
      <c r="D26" s="85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7</v>
      </c>
      <c r="K26" s="93">
        <v>0</v>
      </c>
      <c r="L26" s="23">
        <v>0</v>
      </c>
      <c r="M26" s="23">
        <v>696.7</v>
      </c>
      <c r="N26" s="23">
        <v>1073.5</v>
      </c>
      <c r="O26" s="23">
        <v>19.5</v>
      </c>
      <c r="P26" s="23">
        <v>0</v>
      </c>
      <c r="Q26" s="23">
        <v>1011.4</v>
      </c>
      <c r="R26" s="23">
        <v>43</v>
      </c>
      <c r="S26" s="23">
        <v>0</v>
      </c>
      <c r="T26" s="23">
        <v>83</v>
      </c>
      <c r="U26" s="23">
        <v>0</v>
      </c>
      <c r="V26" s="86">
        <v>15</v>
      </c>
      <c r="W26" s="70">
        <f t="shared" si="1"/>
        <v>2949.1</v>
      </c>
      <c r="X26" s="70">
        <f t="shared" si="2"/>
        <v>0</v>
      </c>
      <c r="Y26" s="77">
        <f t="shared" si="3"/>
        <v>0</v>
      </c>
      <c r="Z26" s="70">
        <f t="shared" si="5"/>
        <v>2949.1</v>
      </c>
      <c r="AA26" s="113">
        <f t="shared" si="4"/>
        <v>5898.2</v>
      </c>
    </row>
    <row r="27" spans="1:27" s="10" customFormat="1" x14ac:dyDescent="0.25">
      <c r="A27" s="110" t="str">
        <f t="shared" si="0"/>
        <v>кот.13</v>
      </c>
      <c r="B27" s="31" t="s">
        <v>64</v>
      </c>
      <c r="C27" s="7" t="s">
        <v>65</v>
      </c>
      <c r="D27" s="85">
        <v>0</v>
      </c>
      <c r="E27" s="23">
        <v>0</v>
      </c>
      <c r="F27" s="23">
        <v>0</v>
      </c>
      <c r="G27" s="23">
        <v>0</v>
      </c>
      <c r="H27" s="23">
        <v>133.5</v>
      </c>
      <c r="I27" s="23">
        <v>0</v>
      </c>
      <c r="J27" s="23">
        <v>497</v>
      </c>
      <c r="K27" s="93">
        <v>0</v>
      </c>
      <c r="L27" s="23">
        <v>147</v>
      </c>
      <c r="M27" s="23">
        <v>499</v>
      </c>
      <c r="N27" s="23">
        <v>693.5</v>
      </c>
      <c r="O27" s="23">
        <v>449</v>
      </c>
      <c r="P27" s="23">
        <v>0</v>
      </c>
      <c r="Q27" s="23">
        <v>33</v>
      </c>
      <c r="R27" s="23">
        <v>5</v>
      </c>
      <c r="S27" s="23">
        <v>17</v>
      </c>
      <c r="T27" s="23">
        <v>0</v>
      </c>
      <c r="U27" s="23">
        <v>0</v>
      </c>
      <c r="V27" s="86">
        <v>0</v>
      </c>
      <c r="W27" s="70">
        <f>SUM(J27:V27)</f>
        <v>2340.5</v>
      </c>
      <c r="X27" s="70">
        <f>SUM(F27:I27)</f>
        <v>133.5</v>
      </c>
      <c r="Y27" s="77">
        <f t="shared" si="3"/>
        <v>0</v>
      </c>
      <c r="Z27" s="70">
        <f>SUM(W27:Y27)</f>
        <v>2474</v>
      </c>
      <c r="AA27" s="113">
        <f t="shared" si="4"/>
        <v>4948</v>
      </c>
    </row>
    <row r="28" spans="1:27" s="10" customFormat="1" x14ac:dyDescent="0.25">
      <c r="A28" s="110" t="str">
        <f t="shared" si="0"/>
        <v>кот.14</v>
      </c>
      <c r="B28" s="31" t="s">
        <v>66</v>
      </c>
      <c r="C28" s="7" t="s">
        <v>67</v>
      </c>
      <c r="D28" s="85">
        <v>0</v>
      </c>
      <c r="E28" s="23">
        <v>0</v>
      </c>
      <c r="F28" s="23">
        <v>0</v>
      </c>
      <c r="G28" s="23">
        <v>0</v>
      </c>
      <c r="H28" s="23">
        <v>130</v>
      </c>
      <c r="I28" s="23">
        <v>948</v>
      </c>
      <c r="J28" s="23">
        <v>1686.3</v>
      </c>
      <c r="K28" s="93">
        <v>0</v>
      </c>
      <c r="L28" s="23">
        <v>115.8</v>
      </c>
      <c r="M28" s="23">
        <v>1489</v>
      </c>
      <c r="N28" s="23">
        <v>787.95</v>
      </c>
      <c r="O28" s="23">
        <v>314</v>
      </c>
      <c r="P28" s="23">
        <v>0</v>
      </c>
      <c r="Q28" s="23">
        <v>585.75</v>
      </c>
      <c r="R28" s="23">
        <v>18.5</v>
      </c>
      <c r="S28" s="23">
        <v>0</v>
      </c>
      <c r="T28" s="23">
        <v>0</v>
      </c>
      <c r="U28" s="23">
        <v>0</v>
      </c>
      <c r="V28" s="86">
        <v>4</v>
      </c>
      <c r="W28" s="70">
        <f t="shared" si="1"/>
        <v>5001.3</v>
      </c>
      <c r="X28" s="70">
        <f t="shared" si="2"/>
        <v>1078</v>
      </c>
      <c r="Y28" s="77">
        <f t="shared" si="3"/>
        <v>0</v>
      </c>
      <c r="Z28" s="70">
        <f t="shared" si="5"/>
        <v>6079.3</v>
      </c>
      <c r="AA28" s="113">
        <f t="shared" si="4"/>
        <v>12158.6</v>
      </c>
    </row>
    <row r="29" spans="1:27" x14ac:dyDescent="0.25">
      <c r="A29" s="110" t="str">
        <f t="shared" si="0"/>
        <v>кот.15</v>
      </c>
      <c r="B29" s="31" t="s">
        <v>68</v>
      </c>
      <c r="C29" s="7" t="s">
        <v>69</v>
      </c>
      <c r="D29" s="85">
        <v>0</v>
      </c>
      <c r="E29" s="23">
        <v>0</v>
      </c>
      <c r="F29" s="23">
        <v>0</v>
      </c>
      <c r="G29" s="23">
        <v>0</v>
      </c>
      <c r="H29" s="23">
        <v>0</v>
      </c>
      <c r="I29" s="23">
        <v>172.4</v>
      </c>
      <c r="J29" s="23">
        <v>60</v>
      </c>
      <c r="K29" s="81">
        <v>0</v>
      </c>
      <c r="L29" s="23">
        <v>222.7</v>
      </c>
      <c r="M29" s="23">
        <v>595.9</v>
      </c>
      <c r="N29" s="23">
        <v>444.4</v>
      </c>
      <c r="O29" s="23">
        <v>243.4</v>
      </c>
      <c r="P29" s="23">
        <v>0</v>
      </c>
      <c r="Q29" s="23">
        <v>404.6</v>
      </c>
      <c r="R29" s="23">
        <v>0</v>
      </c>
      <c r="S29" s="23">
        <v>99.5</v>
      </c>
      <c r="T29" s="23">
        <v>70.5</v>
      </c>
      <c r="U29" s="23">
        <v>0</v>
      </c>
      <c r="V29" s="86">
        <v>0</v>
      </c>
      <c r="W29" s="69">
        <f t="shared" si="1"/>
        <v>2141</v>
      </c>
      <c r="X29" s="69">
        <f t="shared" si="2"/>
        <v>172.4</v>
      </c>
      <c r="Y29" s="76">
        <f t="shared" si="3"/>
        <v>0</v>
      </c>
      <c r="Z29" s="69">
        <f t="shared" si="5"/>
        <v>2313.4</v>
      </c>
      <c r="AA29" s="113">
        <f t="shared" si="4"/>
        <v>4626.8</v>
      </c>
    </row>
    <row r="30" spans="1:27" x14ac:dyDescent="0.25">
      <c r="A30" s="108" t="str">
        <f t="shared" si="0"/>
        <v>кот.16м</v>
      </c>
      <c r="B30" s="31" t="s">
        <v>70</v>
      </c>
      <c r="C30" s="7" t="s">
        <v>71</v>
      </c>
      <c r="D30" s="85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81">
        <v>0</v>
      </c>
      <c r="L30" s="23">
        <v>0</v>
      </c>
      <c r="M30" s="23">
        <v>14.7</v>
      </c>
      <c r="N30" s="23">
        <v>0</v>
      </c>
      <c r="O30" s="23">
        <v>21.3</v>
      </c>
      <c r="P30" s="23">
        <v>0</v>
      </c>
      <c r="Q30" s="23">
        <v>59.8</v>
      </c>
      <c r="R30" s="23">
        <v>85</v>
      </c>
      <c r="S30" s="23">
        <v>0</v>
      </c>
      <c r="T30" s="23">
        <v>0</v>
      </c>
      <c r="U30" s="23">
        <v>0</v>
      </c>
      <c r="V30" s="86">
        <v>0</v>
      </c>
      <c r="W30" s="69">
        <f t="shared" si="1"/>
        <v>180.8</v>
      </c>
      <c r="X30" s="69">
        <f t="shared" si="2"/>
        <v>0</v>
      </c>
      <c r="Y30" s="76">
        <f t="shared" si="3"/>
        <v>0</v>
      </c>
      <c r="Z30" s="69">
        <f t="shared" si="5"/>
        <v>180.8</v>
      </c>
      <c r="AA30" s="113">
        <f t="shared" si="4"/>
        <v>361.6</v>
      </c>
    </row>
    <row r="31" spans="1:27" x14ac:dyDescent="0.25">
      <c r="A31" s="110" t="str">
        <f t="shared" si="0"/>
        <v>кот.17</v>
      </c>
      <c r="B31" s="31" t="s">
        <v>72</v>
      </c>
      <c r="C31" s="7" t="s">
        <v>73</v>
      </c>
      <c r="D31" s="85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191.5</v>
      </c>
      <c r="K31" s="81">
        <v>0</v>
      </c>
      <c r="L31" s="23">
        <v>110</v>
      </c>
      <c r="M31" s="23">
        <v>393</v>
      </c>
      <c r="N31" s="23">
        <v>0</v>
      </c>
      <c r="O31" s="23">
        <v>320</v>
      </c>
      <c r="P31" s="23">
        <v>0</v>
      </c>
      <c r="Q31" s="23">
        <v>360.5</v>
      </c>
      <c r="R31" s="23">
        <v>42</v>
      </c>
      <c r="S31" s="23">
        <v>160.5</v>
      </c>
      <c r="T31" s="23">
        <v>113</v>
      </c>
      <c r="U31" s="23">
        <v>0</v>
      </c>
      <c r="V31" s="86">
        <v>0</v>
      </c>
      <c r="W31" s="69">
        <f t="shared" si="1"/>
        <v>1690.5</v>
      </c>
      <c r="X31" s="69">
        <f t="shared" si="2"/>
        <v>0</v>
      </c>
      <c r="Y31" s="76">
        <f t="shared" si="3"/>
        <v>0</v>
      </c>
      <c r="Z31" s="69">
        <f t="shared" si="5"/>
        <v>1690.5</v>
      </c>
      <c r="AA31" s="113">
        <f t="shared" si="4"/>
        <v>3381</v>
      </c>
    </row>
    <row r="32" spans="1:27" x14ac:dyDescent="0.25">
      <c r="A32" s="110" t="str">
        <f t="shared" si="0"/>
        <v>кот.18</v>
      </c>
      <c r="B32" s="31" t="s">
        <v>74</v>
      </c>
      <c r="C32" s="7" t="s">
        <v>75</v>
      </c>
      <c r="D32" s="85">
        <v>0</v>
      </c>
      <c r="E32" s="23">
        <v>0</v>
      </c>
      <c r="F32" s="23">
        <v>0</v>
      </c>
      <c r="G32" s="23">
        <v>0</v>
      </c>
      <c r="H32" s="23">
        <v>102.25</v>
      </c>
      <c r="I32" s="23">
        <v>244.25</v>
      </c>
      <c r="J32" s="23">
        <v>216</v>
      </c>
      <c r="K32" s="81">
        <v>0</v>
      </c>
      <c r="L32" s="23">
        <v>0</v>
      </c>
      <c r="M32" s="23">
        <v>507.4</v>
      </c>
      <c r="N32" s="23">
        <v>76</v>
      </c>
      <c r="O32" s="23">
        <v>0</v>
      </c>
      <c r="P32" s="23">
        <v>0</v>
      </c>
      <c r="Q32" s="23">
        <v>77.099999999999994</v>
      </c>
      <c r="R32" s="23">
        <v>0</v>
      </c>
      <c r="S32" s="23">
        <v>0</v>
      </c>
      <c r="T32" s="23">
        <v>0</v>
      </c>
      <c r="U32" s="23">
        <v>0</v>
      </c>
      <c r="V32" s="86">
        <v>0</v>
      </c>
      <c r="W32" s="69">
        <f t="shared" si="1"/>
        <v>876.5</v>
      </c>
      <c r="X32" s="69">
        <f t="shared" si="2"/>
        <v>346.5</v>
      </c>
      <c r="Y32" s="76">
        <f t="shared" si="3"/>
        <v>0</v>
      </c>
      <c r="Z32" s="69">
        <f t="shared" si="5"/>
        <v>1223</v>
      </c>
      <c r="AA32" s="113">
        <f t="shared" si="4"/>
        <v>2446</v>
      </c>
    </row>
    <row r="33" spans="1:27" s="10" customFormat="1" x14ac:dyDescent="0.25">
      <c r="A33" s="110" t="str">
        <f t="shared" si="0"/>
        <v>кот.19</v>
      </c>
      <c r="B33" s="31" t="s">
        <v>76</v>
      </c>
      <c r="C33" s="7" t="s">
        <v>77</v>
      </c>
      <c r="D33" s="85">
        <v>0</v>
      </c>
      <c r="E33" s="23">
        <v>0</v>
      </c>
      <c r="F33" s="23">
        <v>0</v>
      </c>
      <c r="G33" s="23">
        <v>917.5</v>
      </c>
      <c r="H33" s="23">
        <v>360.6</v>
      </c>
      <c r="I33" s="23">
        <v>1425.66</v>
      </c>
      <c r="J33" s="23">
        <v>1644.3</v>
      </c>
      <c r="K33" s="93">
        <v>0</v>
      </c>
      <c r="L33" s="23">
        <v>275.06</v>
      </c>
      <c r="M33" s="23">
        <v>2621.7</v>
      </c>
      <c r="N33" s="23">
        <v>1557.16</v>
      </c>
      <c r="O33" s="23">
        <v>798.09999999999991</v>
      </c>
      <c r="P33" s="23">
        <v>0</v>
      </c>
      <c r="Q33" s="23">
        <v>1280</v>
      </c>
      <c r="R33" s="23">
        <v>271.8</v>
      </c>
      <c r="S33" s="23">
        <v>234.3</v>
      </c>
      <c r="T33" s="23">
        <v>329.88</v>
      </c>
      <c r="U33" s="23">
        <v>36</v>
      </c>
      <c r="V33" s="86">
        <v>0</v>
      </c>
      <c r="W33" s="70">
        <f t="shared" si="1"/>
        <v>9048.2999999999975</v>
      </c>
      <c r="X33" s="70">
        <f t="shared" si="2"/>
        <v>2703.76</v>
      </c>
      <c r="Y33" s="77">
        <f t="shared" si="3"/>
        <v>0</v>
      </c>
      <c r="Z33" s="70">
        <f t="shared" si="5"/>
        <v>11752.059999999998</v>
      </c>
      <c r="AA33" s="113">
        <f t="shared" si="4"/>
        <v>23504.119999999995</v>
      </c>
    </row>
    <row r="34" spans="1:27" x14ac:dyDescent="0.25">
      <c r="A34" s="110"/>
      <c r="B34" s="31" t="s">
        <v>78</v>
      </c>
      <c r="C34" s="6" t="s">
        <v>79</v>
      </c>
      <c r="D34" s="83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81">
        <v>0</v>
      </c>
      <c r="L34" s="22">
        <v>0</v>
      </c>
      <c r="M34" s="22">
        <v>0</v>
      </c>
      <c r="N34" s="22">
        <v>0</v>
      </c>
      <c r="O34" s="22">
        <v>329</v>
      </c>
      <c r="P34" s="22">
        <v>0</v>
      </c>
      <c r="Q34" s="22">
        <v>387</v>
      </c>
      <c r="R34" s="22">
        <v>0</v>
      </c>
      <c r="S34" s="22">
        <v>0</v>
      </c>
      <c r="T34" s="22">
        <v>0</v>
      </c>
      <c r="U34" s="22">
        <v>0</v>
      </c>
      <c r="V34" s="84">
        <v>0</v>
      </c>
      <c r="W34" s="69">
        <f t="shared" si="1"/>
        <v>716</v>
      </c>
      <c r="X34" s="69">
        <f t="shared" si="2"/>
        <v>0</v>
      </c>
      <c r="Y34" s="76">
        <f t="shared" si="3"/>
        <v>0</v>
      </c>
      <c r="Z34" s="69">
        <f t="shared" si="5"/>
        <v>716</v>
      </c>
      <c r="AA34" s="113">
        <f t="shared" si="4"/>
        <v>1432</v>
      </c>
    </row>
    <row r="35" spans="1:27" x14ac:dyDescent="0.25">
      <c r="A35" s="110" t="str">
        <f t="shared" si="0"/>
        <v>кот.20</v>
      </c>
      <c r="B35" s="31" t="s">
        <v>80</v>
      </c>
      <c r="C35" s="19" t="s">
        <v>81</v>
      </c>
      <c r="D35" s="87">
        <v>0</v>
      </c>
      <c r="E35" s="88">
        <v>0</v>
      </c>
      <c r="F35" s="88">
        <v>0</v>
      </c>
      <c r="G35" s="88">
        <v>0</v>
      </c>
      <c r="H35" s="88">
        <v>0</v>
      </c>
      <c r="I35" s="88">
        <v>366.1</v>
      </c>
      <c r="J35" s="88">
        <v>0</v>
      </c>
      <c r="K35" s="89">
        <v>0</v>
      </c>
      <c r="L35" s="88">
        <v>0</v>
      </c>
      <c r="M35" s="88">
        <v>209</v>
      </c>
      <c r="N35" s="88">
        <v>0</v>
      </c>
      <c r="O35" s="88">
        <v>0</v>
      </c>
      <c r="P35" s="88">
        <v>0</v>
      </c>
      <c r="Q35" s="88">
        <v>377.2</v>
      </c>
      <c r="R35" s="88">
        <v>0</v>
      </c>
      <c r="S35" s="88">
        <v>20</v>
      </c>
      <c r="T35" s="88">
        <v>114</v>
      </c>
      <c r="U35" s="88">
        <v>0</v>
      </c>
      <c r="V35" s="90">
        <v>0</v>
      </c>
      <c r="W35" s="69">
        <f t="shared" si="1"/>
        <v>720.2</v>
      </c>
      <c r="X35" s="69">
        <f t="shared" si="2"/>
        <v>366.1</v>
      </c>
      <c r="Y35" s="76">
        <f t="shared" si="3"/>
        <v>0</v>
      </c>
      <c r="Z35" s="69">
        <f t="shared" si="5"/>
        <v>1086.3000000000002</v>
      </c>
      <c r="AA35" s="113">
        <f t="shared" si="4"/>
        <v>2172.6000000000004</v>
      </c>
    </row>
    <row r="36" spans="1:27" x14ac:dyDescent="0.25">
      <c r="A36" s="110"/>
      <c r="B36" s="32" t="s">
        <v>82</v>
      </c>
      <c r="C36" s="20" t="s">
        <v>83</v>
      </c>
      <c r="D36" s="80">
        <v>0</v>
      </c>
      <c r="E36" s="81">
        <v>0</v>
      </c>
      <c r="F36" s="81">
        <v>0</v>
      </c>
      <c r="G36" s="81">
        <v>0</v>
      </c>
      <c r="H36" s="81">
        <v>0</v>
      </c>
      <c r="I36" s="81">
        <v>141</v>
      </c>
      <c r="J36" s="81">
        <v>309</v>
      </c>
      <c r="K36" s="81">
        <v>0</v>
      </c>
      <c r="L36" s="81">
        <v>530</v>
      </c>
      <c r="M36" s="81">
        <v>1146.2</v>
      </c>
      <c r="N36" s="81">
        <v>752.9</v>
      </c>
      <c r="O36" s="81">
        <v>0</v>
      </c>
      <c r="P36" s="81">
        <v>0</v>
      </c>
      <c r="Q36" s="81">
        <v>600</v>
      </c>
      <c r="R36" s="81">
        <v>0</v>
      </c>
      <c r="S36" s="81">
        <v>0</v>
      </c>
      <c r="T36" s="81">
        <v>16</v>
      </c>
      <c r="U36" s="81">
        <v>0</v>
      </c>
      <c r="V36" s="91">
        <v>0</v>
      </c>
      <c r="W36" s="69">
        <f t="shared" si="1"/>
        <v>3354.1</v>
      </c>
      <c r="X36" s="69">
        <f t="shared" si="2"/>
        <v>141</v>
      </c>
      <c r="Y36" s="76">
        <f t="shared" si="3"/>
        <v>0</v>
      </c>
      <c r="Z36" s="69">
        <f t="shared" si="5"/>
        <v>3495.1</v>
      </c>
      <c r="AA36" s="113">
        <f t="shared" si="4"/>
        <v>6990.2</v>
      </c>
    </row>
    <row r="37" spans="1:27" x14ac:dyDescent="0.25">
      <c r="A37" s="110" t="str">
        <f t="shared" si="0"/>
        <v>кот. 22</v>
      </c>
      <c r="B37" s="30" t="s">
        <v>133</v>
      </c>
      <c r="C37" s="6" t="s">
        <v>134</v>
      </c>
      <c r="D37" s="83">
        <v>0</v>
      </c>
      <c r="E37" s="22">
        <v>0</v>
      </c>
      <c r="F37" s="22">
        <v>0</v>
      </c>
      <c r="G37" s="22">
        <v>0</v>
      </c>
      <c r="H37" s="22">
        <v>0</v>
      </c>
      <c r="I37" s="22">
        <v>338.3</v>
      </c>
      <c r="J37" s="22">
        <v>131</v>
      </c>
      <c r="K37" s="81">
        <v>60.5</v>
      </c>
      <c r="L37" s="22">
        <v>38.5</v>
      </c>
      <c r="M37" s="22">
        <v>93.7</v>
      </c>
      <c r="N37" s="22">
        <v>392.7</v>
      </c>
      <c r="O37" s="22">
        <v>0</v>
      </c>
      <c r="P37" s="22">
        <v>0</v>
      </c>
      <c r="Q37" s="22">
        <v>282</v>
      </c>
      <c r="R37" s="22">
        <v>470.8</v>
      </c>
      <c r="S37" s="22">
        <v>38</v>
      </c>
      <c r="T37" s="22">
        <v>0</v>
      </c>
      <c r="U37" s="22">
        <v>0</v>
      </c>
      <c r="V37" s="92">
        <v>0</v>
      </c>
      <c r="W37" s="69">
        <f t="shared" si="1"/>
        <v>1507.2</v>
      </c>
      <c r="X37" s="69">
        <f t="shared" si="2"/>
        <v>338.3</v>
      </c>
      <c r="Y37" s="76">
        <f t="shared" si="3"/>
        <v>0</v>
      </c>
      <c r="Z37" s="69">
        <f t="shared" si="5"/>
        <v>1845.5</v>
      </c>
      <c r="AA37" s="113">
        <f t="shared" si="4"/>
        <v>3691</v>
      </c>
    </row>
    <row r="38" spans="1:27" x14ac:dyDescent="0.25">
      <c r="A38" s="108" t="str">
        <f t="shared" si="0"/>
        <v>кот.23</v>
      </c>
      <c r="B38" s="31" t="s">
        <v>84</v>
      </c>
      <c r="C38" s="7" t="s">
        <v>85</v>
      </c>
      <c r="D38" s="85">
        <v>0</v>
      </c>
      <c r="E38" s="23">
        <v>0</v>
      </c>
      <c r="F38" s="23">
        <v>0</v>
      </c>
      <c r="G38" s="23">
        <v>0</v>
      </c>
      <c r="H38" s="23">
        <v>0</v>
      </c>
      <c r="I38" s="23">
        <v>1281</v>
      </c>
      <c r="J38" s="23">
        <v>790.75</v>
      </c>
      <c r="K38" s="81">
        <v>0</v>
      </c>
      <c r="L38" s="23">
        <v>200</v>
      </c>
      <c r="M38" s="23">
        <v>389.25</v>
      </c>
      <c r="N38" s="23">
        <v>784</v>
      </c>
      <c r="O38" s="23">
        <v>321.5</v>
      </c>
      <c r="P38" s="23">
        <v>0</v>
      </c>
      <c r="Q38" s="23">
        <v>996.34999999999991</v>
      </c>
      <c r="R38" s="23">
        <v>0</v>
      </c>
      <c r="S38" s="23">
        <v>0</v>
      </c>
      <c r="T38" s="23">
        <v>32.4</v>
      </c>
      <c r="U38" s="23">
        <v>0</v>
      </c>
      <c r="V38" s="86">
        <v>0</v>
      </c>
      <c r="W38" s="69">
        <f t="shared" si="1"/>
        <v>3514.25</v>
      </c>
      <c r="X38" s="69">
        <f t="shared" si="2"/>
        <v>1281</v>
      </c>
      <c r="Y38" s="76">
        <f t="shared" si="3"/>
        <v>0</v>
      </c>
      <c r="Z38" s="69">
        <f t="shared" si="5"/>
        <v>4795.25</v>
      </c>
      <c r="AA38" s="113">
        <f t="shared" si="4"/>
        <v>9590.5</v>
      </c>
    </row>
    <row r="39" spans="1:27" x14ac:dyDescent="0.25">
      <c r="A39" s="108" t="str">
        <f t="shared" si="0"/>
        <v>кот.24</v>
      </c>
      <c r="B39" s="31" t="s">
        <v>86</v>
      </c>
      <c r="C39" s="6" t="s">
        <v>87</v>
      </c>
      <c r="D39" s="83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49</v>
      </c>
      <c r="K39" s="81">
        <v>0</v>
      </c>
      <c r="L39" s="22">
        <v>55</v>
      </c>
      <c r="M39" s="22">
        <v>202</v>
      </c>
      <c r="N39" s="22">
        <v>0</v>
      </c>
      <c r="O39" s="22">
        <v>90</v>
      </c>
      <c r="P39" s="22">
        <v>0</v>
      </c>
      <c r="Q39" s="22">
        <v>269</v>
      </c>
      <c r="R39" s="22">
        <v>0</v>
      </c>
      <c r="S39" s="22">
        <v>35</v>
      </c>
      <c r="T39" s="22">
        <v>0</v>
      </c>
      <c r="U39" s="22">
        <v>0</v>
      </c>
      <c r="V39" s="84">
        <v>0</v>
      </c>
      <c r="W39" s="69">
        <f t="shared" si="1"/>
        <v>700</v>
      </c>
      <c r="X39" s="69">
        <f t="shared" si="2"/>
        <v>0</v>
      </c>
      <c r="Y39" s="76">
        <f t="shared" si="3"/>
        <v>0</v>
      </c>
      <c r="Z39" s="69">
        <f t="shared" si="5"/>
        <v>700</v>
      </c>
      <c r="AA39" s="113">
        <f t="shared" si="4"/>
        <v>1400</v>
      </c>
    </row>
    <row r="40" spans="1:27" x14ac:dyDescent="0.25">
      <c r="A40" s="108" t="str">
        <f t="shared" si="0"/>
        <v>кот.25</v>
      </c>
      <c r="B40" s="31" t="s">
        <v>88</v>
      </c>
      <c r="C40" s="6" t="s">
        <v>89</v>
      </c>
      <c r="D40" s="83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173</v>
      </c>
      <c r="K40" s="81">
        <v>0</v>
      </c>
      <c r="L40" s="22">
        <v>1</v>
      </c>
      <c r="M40" s="22">
        <v>100</v>
      </c>
      <c r="N40" s="22">
        <v>237</v>
      </c>
      <c r="O40" s="22">
        <v>115</v>
      </c>
      <c r="P40" s="22">
        <v>0</v>
      </c>
      <c r="Q40" s="22">
        <v>368</v>
      </c>
      <c r="R40" s="22">
        <v>63</v>
      </c>
      <c r="S40" s="22">
        <v>0</v>
      </c>
      <c r="T40" s="22">
        <v>0</v>
      </c>
      <c r="U40" s="22">
        <v>0</v>
      </c>
      <c r="V40" s="84">
        <v>0</v>
      </c>
      <c r="W40" s="69">
        <f t="shared" si="1"/>
        <v>1057</v>
      </c>
      <c r="X40" s="69">
        <f t="shared" si="2"/>
        <v>0</v>
      </c>
      <c r="Y40" s="76">
        <f t="shared" si="3"/>
        <v>0</v>
      </c>
      <c r="Z40" s="69">
        <f t="shared" si="5"/>
        <v>1057</v>
      </c>
      <c r="AA40" s="113">
        <f t="shared" si="4"/>
        <v>2114</v>
      </c>
    </row>
    <row r="41" spans="1:27" x14ac:dyDescent="0.25">
      <c r="A41" s="108" t="str">
        <f t="shared" si="0"/>
        <v>кот.26</v>
      </c>
      <c r="B41" s="31" t="s">
        <v>90</v>
      </c>
      <c r="C41" s="7" t="s">
        <v>91</v>
      </c>
      <c r="D41" s="85">
        <v>0</v>
      </c>
      <c r="E41" s="23">
        <v>0</v>
      </c>
      <c r="F41" s="23">
        <v>0</v>
      </c>
      <c r="G41" s="23">
        <v>0</v>
      </c>
      <c r="H41" s="23">
        <v>0</v>
      </c>
      <c r="I41" s="23">
        <v>60</v>
      </c>
      <c r="J41" s="23">
        <v>102</v>
      </c>
      <c r="K41" s="81">
        <v>0</v>
      </c>
      <c r="L41" s="23">
        <v>545</v>
      </c>
      <c r="M41" s="23">
        <v>875</v>
      </c>
      <c r="N41" s="23">
        <v>207</v>
      </c>
      <c r="O41" s="23">
        <v>87</v>
      </c>
      <c r="P41" s="23">
        <v>0</v>
      </c>
      <c r="Q41" s="23">
        <v>3042</v>
      </c>
      <c r="R41" s="23">
        <v>0</v>
      </c>
      <c r="S41" s="23">
        <v>0</v>
      </c>
      <c r="T41" s="23">
        <v>0</v>
      </c>
      <c r="U41" s="23">
        <v>0</v>
      </c>
      <c r="V41" s="86">
        <v>0</v>
      </c>
      <c r="W41" s="69">
        <f>SUM(J41:V41)</f>
        <v>4858</v>
      </c>
      <c r="X41" s="69">
        <f t="shared" si="2"/>
        <v>60</v>
      </c>
      <c r="Y41" s="76">
        <f>SUM(D41:E41)</f>
        <v>0</v>
      </c>
      <c r="Z41" s="69">
        <f>SUM(W41:Y41)</f>
        <v>4918</v>
      </c>
      <c r="AA41" s="113">
        <f t="shared" si="4"/>
        <v>9836</v>
      </c>
    </row>
    <row r="42" spans="1:27" s="10" customFormat="1" x14ac:dyDescent="0.25">
      <c r="A42" s="111" t="str">
        <f>B42</f>
        <v>кот.27</v>
      </c>
      <c r="B42" s="73" t="s">
        <v>174</v>
      </c>
      <c r="C42" s="7" t="s">
        <v>182</v>
      </c>
      <c r="D42" s="85">
        <v>0</v>
      </c>
      <c r="E42" s="23">
        <v>0</v>
      </c>
      <c r="F42" s="23">
        <v>197</v>
      </c>
      <c r="G42" s="23">
        <v>0</v>
      </c>
      <c r="H42" s="23">
        <v>233</v>
      </c>
      <c r="I42" s="23">
        <v>37</v>
      </c>
      <c r="J42" s="23">
        <v>154</v>
      </c>
      <c r="K42" s="93">
        <v>0</v>
      </c>
      <c r="L42" s="23">
        <v>0</v>
      </c>
      <c r="M42" s="23">
        <v>116</v>
      </c>
      <c r="N42" s="23">
        <v>0</v>
      </c>
      <c r="O42" s="23">
        <v>0</v>
      </c>
      <c r="P42" s="23">
        <v>0</v>
      </c>
      <c r="Q42" s="23">
        <v>143</v>
      </c>
      <c r="R42" s="23">
        <v>0</v>
      </c>
      <c r="S42" s="23">
        <v>0</v>
      </c>
      <c r="T42" s="23">
        <v>0</v>
      </c>
      <c r="U42" s="23">
        <v>0</v>
      </c>
      <c r="V42" s="86">
        <v>0</v>
      </c>
      <c r="W42" s="70">
        <f>SUM(J42:V42)</f>
        <v>413</v>
      </c>
      <c r="X42" s="70">
        <f>SUM(F42:I42)</f>
        <v>467</v>
      </c>
      <c r="Y42" s="77">
        <f>SUM(D42:E42)</f>
        <v>0</v>
      </c>
      <c r="Z42" s="70">
        <f>SUM(W42:Y42)</f>
        <v>880</v>
      </c>
      <c r="AA42" s="113">
        <f t="shared" si="4"/>
        <v>1760</v>
      </c>
    </row>
    <row r="43" spans="1:27" x14ac:dyDescent="0.25">
      <c r="A43" s="110" t="str">
        <f t="shared" si="0"/>
        <v>кот.28</v>
      </c>
      <c r="B43" s="31" t="s">
        <v>92</v>
      </c>
      <c r="C43" s="8" t="s">
        <v>93</v>
      </c>
      <c r="D43" s="83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81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27.2</v>
      </c>
      <c r="R43" s="22">
        <v>0</v>
      </c>
      <c r="S43" s="22">
        <v>0</v>
      </c>
      <c r="T43" s="22">
        <v>0</v>
      </c>
      <c r="U43" s="22">
        <v>0</v>
      </c>
      <c r="V43" s="84">
        <v>0</v>
      </c>
      <c r="W43" s="69">
        <f t="shared" si="1"/>
        <v>27.2</v>
      </c>
      <c r="X43" s="69">
        <f t="shared" si="2"/>
        <v>0</v>
      </c>
      <c r="Y43" s="76">
        <f t="shared" si="3"/>
        <v>0</v>
      </c>
      <c r="Z43" s="69">
        <f t="shared" si="5"/>
        <v>27.2</v>
      </c>
      <c r="AA43" s="113">
        <f t="shared" si="4"/>
        <v>54.4</v>
      </c>
    </row>
    <row r="44" spans="1:27" x14ac:dyDescent="0.25">
      <c r="A44" s="108" t="str">
        <f t="shared" si="0"/>
        <v>кот.29</v>
      </c>
      <c r="B44" s="31" t="s">
        <v>94</v>
      </c>
      <c r="C44" s="7" t="s">
        <v>95</v>
      </c>
      <c r="D44" s="85">
        <v>0</v>
      </c>
      <c r="E44" s="23">
        <v>0</v>
      </c>
      <c r="F44" s="23">
        <v>0</v>
      </c>
      <c r="G44" s="23">
        <v>0</v>
      </c>
      <c r="H44" s="23">
        <v>0</v>
      </c>
      <c r="I44" s="23">
        <v>341</v>
      </c>
      <c r="J44" s="23">
        <v>513</v>
      </c>
      <c r="K44" s="81">
        <v>0</v>
      </c>
      <c r="L44" s="23">
        <v>105</v>
      </c>
      <c r="M44" s="23">
        <v>144.5</v>
      </c>
      <c r="N44" s="23">
        <v>369</v>
      </c>
      <c r="O44" s="23">
        <v>178</v>
      </c>
      <c r="P44" s="23">
        <v>0</v>
      </c>
      <c r="Q44" s="23">
        <v>1180</v>
      </c>
      <c r="R44" s="23">
        <v>0</v>
      </c>
      <c r="S44" s="23">
        <v>43</v>
      </c>
      <c r="T44" s="23">
        <v>65.5</v>
      </c>
      <c r="U44" s="23">
        <v>0</v>
      </c>
      <c r="V44" s="86">
        <v>0</v>
      </c>
      <c r="W44" s="69">
        <f t="shared" si="1"/>
        <v>2598</v>
      </c>
      <c r="X44" s="69">
        <f t="shared" si="2"/>
        <v>341</v>
      </c>
      <c r="Y44" s="76">
        <f t="shared" si="3"/>
        <v>0</v>
      </c>
      <c r="Z44" s="69">
        <f>SUM(W44:Y44)</f>
        <v>2939</v>
      </c>
      <c r="AA44" s="113">
        <f t="shared" si="4"/>
        <v>5878</v>
      </c>
    </row>
    <row r="45" spans="1:27" x14ac:dyDescent="0.25">
      <c r="A45" s="108" t="str">
        <f t="shared" si="0"/>
        <v>кот.30</v>
      </c>
      <c r="B45" s="31" t="s">
        <v>96</v>
      </c>
      <c r="C45" s="7" t="s">
        <v>97</v>
      </c>
      <c r="D45" s="85">
        <v>0</v>
      </c>
      <c r="E45" s="23">
        <v>0</v>
      </c>
      <c r="F45" s="23">
        <v>0</v>
      </c>
      <c r="G45" s="23">
        <v>0</v>
      </c>
      <c r="H45" s="23">
        <v>0</v>
      </c>
      <c r="I45" s="23">
        <v>152</v>
      </c>
      <c r="J45" s="23">
        <v>0</v>
      </c>
      <c r="K45" s="81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86">
        <v>0</v>
      </c>
      <c r="W45" s="69">
        <f t="shared" si="1"/>
        <v>0</v>
      </c>
      <c r="X45" s="69">
        <f t="shared" si="2"/>
        <v>152</v>
      </c>
      <c r="Y45" s="76">
        <f>SUM(D45:E45)</f>
        <v>0</v>
      </c>
      <c r="Z45" s="69">
        <f t="shared" ref="Z45:Z46" si="6">SUM(W45:Y45)</f>
        <v>152</v>
      </c>
      <c r="AA45" s="113">
        <f t="shared" si="4"/>
        <v>304</v>
      </c>
    </row>
    <row r="46" spans="1:27" s="10" customFormat="1" ht="15.75" thickBot="1" x14ac:dyDescent="0.3">
      <c r="A46" s="108"/>
      <c r="B46" s="30" t="s">
        <v>172</v>
      </c>
      <c r="C46" s="17" t="s">
        <v>173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147</v>
      </c>
      <c r="J46" s="23">
        <v>523</v>
      </c>
      <c r="K46" s="23">
        <v>0</v>
      </c>
      <c r="L46" s="23">
        <v>550</v>
      </c>
      <c r="M46" s="23">
        <v>1594</v>
      </c>
      <c r="N46" s="23">
        <v>1922.5</v>
      </c>
      <c r="O46" s="23">
        <v>388</v>
      </c>
      <c r="P46" s="23">
        <v>0</v>
      </c>
      <c r="Q46" s="23">
        <v>2309</v>
      </c>
      <c r="R46" s="23">
        <v>50</v>
      </c>
      <c r="S46" s="23">
        <v>70</v>
      </c>
      <c r="T46" s="23">
        <v>0</v>
      </c>
      <c r="U46" s="23">
        <v>0</v>
      </c>
      <c r="V46" s="23">
        <v>0</v>
      </c>
      <c r="W46" s="70">
        <f t="shared" si="1"/>
        <v>7406.5</v>
      </c>
      <c r="X46" s="70">
        <f t="shared" si="2"/>
        <v>147</v>
      </c>
      <c r="Y46" s="77">
        <f>SUM(D46:E46)</f>
        <v>0</v>
      </c>
      <c r="Z46" s="70">
        <f t="shared" si="6"/>
        <v>7553.5</v>
      </c>
      <c r="AA46" s="113">
        <f t="shared" si="4"/>
        <v>15107</v>
      </c>
    </row>
    <row r="47" spans="1:27" ht="15.75" thickBot="1" x14ac:dyDescent="0.3">
      <c r="A47" s="108" t="str">
        <f t="shared" si="0"/>
        <v>кот.35</v>
      </c>
      <c r="B47" s="31" t="s">
        <v>142</v>
      </c>
      <c r="C47" s="6" t="s">
        <v>141</v>
      </c>
      <c r="D47" s="94">
        <v>0</v>
      </c>
      <c r="E47" s="94">
        <v>0</v>
      </c>
      <c r="F47" s="94">
        <v>0</v>
      </c>
      <c r="G47" s="94">
        <v>0</v>
      </c>
      <c r="H47" s="94">
        <v>0</v>
      </c>
      <c r="I47" s="94">
        <v>0</v>
      </c>
      <c r="J47" s="94">
        <v>0</v>
      </c>
      <c r="K47" s="94">
        <v>0</v>
      </c>
      <c r="L47" s="94">
        <v>48.7</v>
      </c>
      <c r="M47" s="94">
        <v>187.2</v>
      </c>
      <c r="N47" s="94">
        <v>379.5</v>
      </c>
      <c r="O47" s="94">
        <v>37.700000000000003</v>
      </c>
      <c r="P47" s="94">
        <v>45</v>
      </c>
      <c r="Q47" s="94">
        <v>148.52000000000001</v>
      </c>
      <c r="R47" s="94">
        <v>0</v>
      </c>
      <c r="S47" s="94">
        <v>0</v>
      </c>
      <c r="T47" s="94">
        <v>0</v>
      </c>
      <c r="U47" s="94">
        <v>0</v>
      </c>
      <c r="V47" s="94">
        <v>0</v>
      </c>
      <c r="W47" s="71">
        <f>SUM(J47:V47)</f>
        <v>846.62</v>
      </c>
      <c r="X47" s="71">
        <f>SUM(F47:I47)</f>
        <v>0</v>
      </c>
      <c r="Y47" s="78">
        <f>SUM(D47:E47)</f>
        <v>0</v>
      </c>
      <c r="Z47" s="71">
        <f>SUM(W47:Y47)</f>
        <v>846.62</v>
      </c>
      <c r="AA47" s="113">
        <f t="shared" si="4"/>
        <v>1693.24</v>
      </c>
    </row>
    <row r="48" spans="1:27" ht="15.75" thickBot="1" x14ac:dyDescent="0.3">
      <c r="A48" s="110" t="str">
        <f t="shared" si="0"/>
        <v>кот.37</v>
      </c>
      <c r="B48" s="31" t="s">
        <v>98</v>
      </c>
      <c r="C48" s="6" t="s">
        <v>99</v>
      </c>
      <c r="D48" s="80">
        <v>0</v>
      </c>
      <c r="E48" s="81">
        <v>0</v>
      </c>
      <c r="F48" s="81">
        <v>0</v>
      </c>
      <c r="G48" s="81">
        <v>0</v>
      </c>
      <c r="H48" s="81">
        <v>0</v>
      </c>
      <c r="I48" s="81">
        <v>77</v>
      </c>
      <c r="J48" s="81">
        <v>572</v>
      </c>
      <c r="K48" s="81">
        <v>0</v>
      </c>
      <c r="L48" s="81">
        <v>322.35000000000002</v>
      </c>
      <c r="M48" s="81">
        <v>894.5</v>
      </c>
      <c r="N48" s="81">
        <v>127</v>
      </c>
      <c r="O48" s="81">
        <v>372</v>
      </c>
      <c r="P48" s="81">
        <v>0</v>
      </c>
      <c r="Q48" s="81">
        <v>213</v>
      </c>
      <c r="R48" s="81">
        <v>0</v>
      </c>
      <c r="S48" s="81">
        <v>0</v>
      </c>
      <c r="T48" s="81">
        <v>3</v>
      </c>
      <c r="U48" s="81">
        <v>0</v>
      </c>
      <c r="V48" s="82">
        <v>0</v>
      </c>
      <c r="W48" s="71">
        <f t="shared" ref="W48:W98" si="7">SUM(J48:V48)</f>
        <v>2503.85</v>
      </c>
      <c r="X48" s="71">
        <f t="shared" ref="X48:X98" si="8">SUM(F48:I48)</f>
        <v>77</v>
      </c>
      <c r="Y48" s="78">
        <f t="shared" ref="Y48:Y98" si="9">SUM(D48:E48)</f>
        <v>0</v>
      </c>
      <c r="Z48" s="71">
        <f t="shared" ref="Z48:Z98" si="10">SUM(W48:Y48)</f>
        <v>2580.85</v>
      </c>
      <c r="AA48" s="113">
        <f t="shared" si="4"/>
        <v>5161.7</v>
      </c>
    </row>
    <row r="49" spans="1:27" s="10" customFormat="1" ht="15.75" thickBot="1" x14ac:dyDescent="0.3">
      <c r="A49" s="108" t="str">
        <f t="shared" si="0"/>
        <v>кот.40</v>
      </c>
      <c r="B49" s="31" t="s">
        <v>100</v>
      </c>
      <c r="C49" s="7" t="s">
        <v>101</v>
      </c>
      <c r="D49" s="85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39.5</v>
      </c>
      <c r="N49" s="23">
        <v>202.2</v>
      </c>
      <c r="O49" s="23">
        <v>0</v>
      </c>
      <c r="P49" s="23">
        <v>0</v>
      </c>
      <c r="Q49" s="23">
        <v>17</v>
      </c>
      <c r="R49" s="23">
        <v>0</v>
      </c>
      <c r="S49" s="23">
        <v>0</v>
      </c>
      <c r="T49" s="23">
        <v>0</v>
      </c>
      <c r="U49" s="23">
        <v>0</v>
      </c>
      <c r="V49" s="86">
        <v>0</v>
      </c>
      <c r="W49" s="101">
        <f t="shared" si="7"/>
        <v>258.7</v>
      </c>
      <c r="X49" s="101">
        <f t="shared" si="8"/>
        <v>0</v>
      </c>
      <c r="Y49" s="102">
        <f t="shared" si="9"/>
        <v>0</v>
      </c>
      <c r="Z49" s="101">
        <f t="shared" si="10"/>
        <v>258.7</v>
      </c>
      <c r="AA49" s="113">
        <f t="shared" si="4"/>
        <v>517.4</v>
      </c>
    </row>
    <row r="50" spans="1:27" ht="15.75" thickBot="1" x14ac:dyDescent="0.3">
      <c r="A50" s="108" t="str">
        <f t="shared" si="0"/>
        <v>кот.42</v>
      </c>
      <c r="B50" s="31" t="s">
        <v>102</v>
      </c>
      <c r="C50" s="6" t="s">
        <v>103</v>
      </c>
      <c r="D50" s="83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84">
        <v>0</v>
      </c>
      <c r="W50" s="71">
        <f t="shared" si="7"/>
        <v>0</v>
      </c>
      <c r="X50" s="71">
        <f t="shared" si="8"/>
        <v>0</v>
      </c>
      <c r="Y50" s="78">
        <f t="shared" si="9"/>
        <v>0</v>
      </c>
      <c r="Z50" s="71">
        <f t="shared" si="10"/>
        <v>0</v>
      </c>
      <c r="AA50" s="113">
        <f t="shared" si="4"/>
        <v>0</v>
      </c>
    </row>
    <row r="51" spans="1:27" ht="15.75" thickBot="1" x14ac:dyDescent="0.3">
      <c r="A51" s="110" t="str">
        <f t="shared" si="0"/>
        <v>кот.43</v>
      </c>
      <c r="B51" s="31" t="s">
        <v>104</v>
      </c>
      <c r="C51" s="6" t="s">
        <v>105</v>
      </c>
      <c r="D51" s="83">
        <v>94.5</v>
      </c>
      <c r="E51" s="22">
        <v>42</v>
      </c>
      <c r="F51" s="22">
        <v>0</v>
      </c>
      <c r="G51" s="22">
        <v>288</v>
      </c>
      <c r="H51" s="22">
        <v>333</v>
      </c>
      <c r="I51" s="22">
        <v>2278.4</v>
      </c>
      <c r="J51" s="22">
        <v>827</v>
      </c>
      <c r="K51" s="22">
        <v>0</v>
      </c>
      <c r="L51" s="22">
        <v>103</v>
      </c>
      <c r="M51" s="22">
        <v>436</v>
      </c>
      <c r="N51" s="22">
        <v>545</v>
      </c>
      <c r="O51" s="22">
        <v>187</v>
      </c>
      <c r="P51" s="22">
        <v>0</v>
      </c>
      <c r="Q51" s="22">
        <v>153</v>
      </c>
      <c r="R51" s="22">
        <v>65</v>
      </c>
      <c r="S51" s="22">
        <v>67</v>
      </c>
      <c r="T51" s="22">
        <v>0</v>
      </c>
      <c r="U51" s="22">
        <v>0</v>
      </c>
      <c r="V51" s="84">
        <v>0</v>
      </c>
      <c r="W51" s="71">
        <f t="shared" si="7"/>
        <v>2383</v>
      </c>
      <c r="X51" s="71">
        <f t="shared" si="8"/>
        <v>2899.4</v>
      </c>
      <c r="Y51" s="78">
        <f t="shared" si="9"/>
        <v>136.5</v>
      </c>
      <c r="Z51" s="71">
        <f t="shared" si="10"/>
        <v>5418.9</v>
      </c>
      <c r="AA51" s="113">
        <f t="shared" si="4"/>
        <v>10837.8</v>
      </c>
    </row>
    <row r="52" spans="1:27" ht="15.75" thickBot="1" x14ac:dyDescent="0.3">
      <c r="A52" s="110"/>
      <c r="B52" s="31" t="s">
        <v>106</v>
      </c>
      <c r="C52" s="6" t="s">
        <v>105</v>
      </c>
      <c r="D52" s="83">
        <v>0</v>
      </c>
      <c r="E52" s="22">
        <v>0</v>
      </c>
      <c r="F52" s="22">
        <v>0</v>
      </c>
      <c r="G52" s="22">
        <v>0</v>
      </c>
      <c r="H52" s="22">
        <v>4</v>
      </c>
      <c r="I52" s="22">
        <v>444</v>
      </c>
      <c r="J52" s="22">
        <v>1293.5</v>
      </c>
      <c r="K52" s="22">
        <v>0</v>
      </c>
      <c r="L52" s="22">
        <v>568.5</v>
      </c>
      <c r="M52" s="22">
        <v>921</v>
      </c>
      <c r="N52" s="22">
        <v>822</v>
      </c>
      <c r="O52" s="22">
        <v>220.5</v>
      </c>
      <c r="P52" s="22">
        <v>0</v>
      </c>
      <c r="Q52" s="22">
        <v>548.5</v>
      </c>
      <c r="R52" s="22">
        <v>97.5</v>
      </c>
      <c r="S52" s="22">
        <v>0</v>
      </c>
      <c r="T52" s="22">
        <v>7.5</v>
      </c>
      <c r="U52" s="22">
        <v>0</v>
      </c>
      <c r="V52" s="84">
        <v>0</v>
      </c>
      <c r="W52" s="71">
        <f t="shared" si="7"/>
        <v>4479</v>
      </c>
      <c r="X52" s="71">
        <f t="shared" si="8"/>
        <v>448</v>
      </c>
      <c r="Y52" s="78">
        <f t="shared" si="9"/>
        <v>0</v>
      </c>
      <c r="Z52" s="71">
        <f t="shared" si="10"/>
        <v>4927</v>
      </c>
      <c r="AA52" s="113">
        <f t="shared" si="4"/>
        <v>9854</v>
      </c>
    </row>
    <row r="53" spans="1:27" ht="15.75" thickBot="1" x14ac:dyDescent="0.3">
      <c r="A53" s="110"/>
      <c r="B53" s="31" t="s">
        <v>107</v>
      </c>
      <c r="C53" s="6" t="s">
        <v>105</v>
      </c>
      <c r="D53" s="83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194</v>
      </c>
      <c r="K53" s="22">
        <v>0</v>
      </c>
      <c r="L53" s="22">
        <v>215</v>
      </c>
      <c r="M53" s="22">
        <v>307.5</v>
      </c>
      <c r="N53" s="22">
        <v>873</v>
      </c>
      <c r="O53" s="22">
        <v>115</v>
      </c>
      <c r="P53" s="22">
        <v>0</v>
      </c>
      <c r="Q53" s="22">
        <v>213</v>
      </c>
      <c r="R53" s="22">
        <v>34.5</v>
      </c>
      <c r="S53" s="22">
        <v>0</v>
      </c>
      <c r="T53" s="22">
        <v>0</v>
      </c>
      <c r="U53" s="22">
        <v>0</v>
      </c>
      <c r="V53" s="84">
        <v>0</v>
      </c>
      <c r="W53" s="71">
        <f t="shared" si="7"/>
        <v>1952</v>
      </c>
      <c r="X53" s="71">
        <f t="shared" si="8"/>
        <v>0</v>
      </c>
      <c r="Y53" s="78">
        <f t="shared" si="9"/>
        <v>0</v>
      </c>
      <c r="Z53" s="71">
        <f t="shared" si="10"/>
        <v>1952</v>
      </c>
      <c r="AA53" s="113">
        <f t="shared" si="4"/>
        <v>3904</v>
      </c>
    </row>
    <row r="54" spans="1:27" ht="15.75" thickBot="1" x14ac:dyDescent="0.3">
      <c r="A54" s="110"/>
      <c r="B54" s="31" t="s">
        <v>108</v>
      </c>
      <c r="C54" s="6" t="s">
        <v>105</v>
      </c>
      <c r="D54" s="83">
        <v>0</v>
      </c>
      <c r="E54" s="22">
        <v>0</v>
      </c>
      <c r="F54" s="22">
        <v>0</v>
      </c>
      <c r="G54" s="22">
        <v>0</v>
      </c>
      <c r="H54" s="22">
        <v>13</v>
      </c>
      <c r="I54" s="22">
        <v>473</v>
      </c>
      <c r="J54" s="22">
        <v>455</v>
      </c>
      <c r="K54" s="22">
        <v>0</v>
      </c>
      <c r="L54" s="22">
        <v>387.5</v>
      </c>
      <c r="M54" s="22">
        <v>705.5</v>
      </c>
      <c r="N54" s="22">
        <v>474.5</v>
      </c>
      <c r="O54" s="22">
        <v>9</v>
      </c>
      <c r="P54" s="22">
        <v>0</v>
      </c>
      <c r="Q54" s="22">
        <v>150.5</v>
      </c>
      <c r="R54" s="22">
        <v>43</v>
      </c>
      <c r="S54" s="22">
        <v>0</v>
      </c>
      <c r="T54" s="22">
        <v>0</v>
      </c>
      <c r="U54" s="22">
        <v>0</v>
      </c>
      <c r="V54" s="84">
        <v>0</v>
      </c>
      <c r="W54" s="71">
        <f t="shared" si="7"/>
        <v>2225</v>
      </c>
      <c r="X54" s="71">
        <f t="shared" si="8"/>
        <v>486</v>
      </c>
      <c r="Y54" s="78">
        <f t="shared" si="9"/>
        <v>0</v>
      </c>
      <c r="Z54" s="71">
        <f t="shared" si="10"/>
        <v>2711</v>
      </c>
      <c r="AA54" s="113">
        <f t="shared" si="4"/>
        <v>5422</v>
      </c>
    </row>
    <row r="55" spans="1:27" ht="15.75" thickBot="1" x14ac:dyDescent="0.3">
      <c r="A55" s="110"/>
      <c r="B55" s="31" t="s">
        <v>109</v>
      </c>
      <c r="C55" s="6" t="s">
        <v>105</v>
      </c>
      <c r="D55" s="83">
        <v>0</v>
      </c>
      <c r="E55" s="22">
        <v>0</v>
      </c>
      <c r="F55" s="22">
        <v>0</v>
      </c>
      <c r="G55" s="22">
        <v>0</v>
      </c>
      <c r="H55" s="22">
        <v>0</v>
      </c>
      <c r="I55" s="22">
        <v>223</v>
      </c>
      <c r="J55" s="22">
        <v>152</v>
      </c>
      <c r="K55" s="22">
        <v>0</v>
      </c>
      <c r="L55" s="22">
        <v>0</v>
      </c>
      <c r="M55" s="22">
        <v>505.5</v>
      </c>
      <c r="N55" s="22">
        <v>615</v>
      </c>
      <c r="O55" s="22">
        <v>0</v>
      </c>
      <c r="P55" s="22">
        <v>0</v>
      </c>
      <c r="Q55" s="22">
        <v>295</v>
      </c>
      <c r="R55" s="22">
        <v>115.5</v>
      </c>
      <c r="S55" s="22">
        <v>0</v>
      </c>
      <c r="T55" s="22">
        <v>0</v>
      </c>
      <c r="U55" s="22">
        <v>0</v>
      </c>
      <c r="V55" s="84">
        <v>0</v>
      </c>
      <c r="W55" s="71">
        <f t="shared" si="7"/>
        <v>1683</v>
      </c>
      <c r="X55" s="71">
        <f t="shared" si="8"/>
        <v>223</v>
      </c>
      <c r="Y55" s="78">
        <f t="shared" si="9"/>
        <v>0</v>
      </c>
      <c r="Z55" s="71">
        <f t="shared" si="10"/>
        <v>1906</v>
      </c>
      <c r="AA55" s="113">
        <f t="shared" si="4"/>
        <v>3812</v>
      </c>
    </row>
    <row r="56" spans="1:27" ht="15.75" thickBot="1" x14ac:dyDescent="0.3">
      <c r="A56" s="110" t="str">
        <f t="shared" si="0"/>
        <v>кот.44</v>
      </c>
      <c r="B56" s="31" t="s">
        <v>110</v>
      </c>
      <c r="C56" s="6" t="s">
        <v>111</v>
      </c>
      <c r="D56" s="83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16.7</v>
      </c>
      <c r="P56" s="22">
        <v>0</v>
      </c>
      <c r="Q56" s="22">
        <v>0</v>
      </c>
      <c r="R56" s="22">
        <v>0</v>
      </c>
      <c r="S56" s="22">
        <v>16.7</v>
      </c>
      <c r="T56" s="22">
        <v>0</v>
      </c>
      <c r="U56" s="22">
        <v>0</v>
      </c>
      <c r="V56" s="84">
        <v>0</v>
      </c>
      <c r="W56" s="71">
        <f t="shared" si="7"/>
        <v>33.4</v>
      </c>
      <c r="X56" s="71">
        <f t="shared" si="8"/>
        <v>0</v>
      </c>
      <c r="Y56" s="78">
        <f t="shared" si="9"/>
        <v>0</v>
      </c>
      <c r="Z56" s="71">
        <f t="shared" si="10"/>
        <v>33.4</v>
      </c>
      <c r="AA56" s="113">
        <f t="shared" si="4"/>
        <v>66.8</v>
      </c>
    </row>
    <row r="57" spans="1:27" ht="15.75" thickBot="1" x14ac:dyDescent="0.3">
      <c r="A57" s="108" t="str">
        <f t="shared" si="0"/>
        <v>кот.45</v>
      </c>
      <c r="B57" s="31" t="s">
        <v>112</v>
      </c>
      <c r="C57" s="7" t="s">
        <v>113</v>
      </c>
      <c r="D57" s="85">
        <v>0</v>
      </c>
      <c r="E57" s="23">
        <v>0</v>
      </c>
      <c r="F57" s="23">
        <v>0</v>
      </c>
      <c r="G57" s="23">
        <v>0</v>
      </c>
      <c r="H57" s="23">
        <v>360</v>
      </c>
      <c r="I57" s="23">
        <v>260</v>
      </c>
      <c r="J57" s="23">
        <v>13</v>
      </c>
      <c r="K57" s="22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86">
        <v>0</v>
      </c>
      <c r="W57" s="71">
        <f t="shared" si="7"/>
        <v>13</v>
      </c>
      <c r="X57" s="71">
        <f t="shared" si="8"/>
        <v>620</v>
      </c>
      <c r="Y57" s="78">
        <f t="shared" si="9"/>
        <v>0</v>
      </c>
      <c r="Z57" s="71">
        <f t="shared" si="10"/>
        <v>633</v>
      </c>
      <c r="AA57" s="113">
        <f t="shared" si="4"/>
        <v>1266</v>
      </c>
    </row>
    <row r="58" spans="1:27" ht="15.75" thickBot="1" x14ac:dyDescent="0.3">
      <c r="A58" s="108"/>
      <c r="B58" s="31" t="s">
        <v>114</v>
      </c>
      <c r="C58" s="7" t="s">
        <v>113</v>
      </c>
      <c r="D58" s="85">
        <v>0</v>
      </c>
      <c r="E58" s="23">
        <v>0</v>
      </c>
      <c r="F58" s="23">
        <v>0</v>
      </c>
      <c r="G58" s="23">
        <v>897</v>
      </c>
      <c r="H58" s="23">
        <v>0</v>
      </c>
      <c r="I58" s="23">
        <v>659.7</v>
      </c>
      <c r="J58" s="23">
        <v>481.35</v>
      </c>
      <c r="K58" s="22">
        <v>0</v>
      </c>
      <c r="L58" s="23">
        <v>64</v>
      </c>
      <c r="M58" s="23">
        <v>923.35</v>
      </c>
      <c r="N58" s="23">
        <v>491.5</v>
      </c>
      <c r="O58" s="23">
        <v>658</v>
      </c>
      <c r="P58" s="23">
        <v>0</v>
      </c>
      <c r="Q58" s="23">
        <v>618.5</v>
      </c>
      <c r="R58" s="23">
        <v>24</v>
      </c>
      <c r="S58" s="23">
        <v>0</v>
      </c>
      <c r="T58" s="23">
        <v>0</v>
      </c>
      <c r="U58" s="23">
        <v>0</v>
      </c>
      <c r="V58" s="86">
        <v>0</v>
      </c>
      <c r="W58" s="71">
        <f t="shared" si="7"/>
        <v>3260.7</v>
      </c>
      <c r="X58" s="71">
        <f t="shared" si="8"/>
        <v>1556.7</v>
      </c>
      <c r="Y58" s="78">
        <f t="shared" si="9"/>
        <v>0</v>
      </c>
      <c r="Z58" s="71">
        <f t="shared" si="10"/>
        <v>4817.3999999999996</v>
      </c>
      <c r="AA58" s="113">
        <f t="shared" si="4"/>
        <v>9634.7999999999993</v>
      </c>
    </row>
    <row r="59" spans="1:27" ht="15.75" thickBot="1" x14ac:dyDescent="0.3">
      <c r="A59" s="108"/>
      <c r="B59" s="31" t="s">
        <v>115</v>
      </c>
      <c r="C59" s="7" t="s">
        <v>113</v>
      </c>
      <c r="D59" s="85">
        <v>0</v>
      </c>
      <c r="E59" s="23">
        <v>0</v>
      </c>
      <c r="F59" s="23">
        <v>0</v>
      </c>
      <c r="G59" s="23">
        <v>740</v>
      </c>
      <c r="H59" s="23">
        <v>122</v>
      </c>
      <c r="I59" s="23">
        <v>1148</v>
      </c>
      <c r="J59" s="23">
        <v>492</v>
      </c>
      <c r="K59" s="22">
        <v>0</v>
      </c>
      <c r="L59" s="23">
        <v>370</v>
      </c>
      <c r="M59" s="23">
        <v>727</v>
      </c>
      <c r="N59" s="23">
        <v>821.5</v>
      </c>
      <c r="O59" s="23">
        <v>328</v>
      </c>
      <c r="P59" s="23">
        <v>0</v>
      </c>
      <c r="Q59" s="23">
        <v>514</v>
      </c>
      <c r="R59" s="23">
        <v>223</v>
      </c>
      <c r="S59" s="23">
        <v>81</v>
      </c>
      <c r="T59" s="23">
        <v>35.5</v>
      </c>
      <c r="U59" s="23">
        <v>0</v>
      </c>
      <c r="V59" s="86">
        <v>0</v>
      </c>
      <c r="W59" s="71">
        <f t="shared" si="7"/>
        <v>3592</v>
      </c>
      <c r="X59" s="71">
        <f t="shared" si="8"/>
        <v>2010</v>
      </c>
      <c r="Y59" s="78">
        <f t="shared" si="9"/>
        <v>0</v>
      </c>
      <c r="Z59" s="71">
        <f t="shared" si="10"/>
        <v>5602</v>
      </c>
      <c r="AA59" s="113">
        <f t="shared" si="4"/>
        <v>11204</v>
      </c>
    </row>
    <row r="60" spans="1:27" ht="15.75" thickBot="1" x14ac:dyDescent="0.3">
      <c r="A60" s="110" t="str">
        <f t="shared" si="0"/>
        <v>кот.47</v>
      </c>
      <c r="B60" s="31" t="s">
        <v>116</v>
      </c>
      <c r="C60" s="6" t="s">
        <v>93</v>
      </c>
      <c r="D60" s="83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80</v>
      </c>
      <c r="K60" s="22">
        <v>0</v>
      </c>
      <c r="L60" s="22">
        <v>0</v>
      </c>
      <c r="M60" s="22">
        <v>295</v>
      </c>
      <c r="N60" s="22">
        <v>125</v>
      </c>
      <c r="O60" s="22">
        <v>310.45999999999998</v>
      </c>
      <c r="P60" s="22">
        <v>0</v>
      </c>
      <c r="Q60" s="22">
        <v>0</v>
      </c>
      <c r="R60" s="22">
        <v>95.45</v>
      </c>
      <c r="S60" s="22">
        <v>121.45</v>
      </c>
      <c r="T60" s="22">
        <v>0</v>
      </c>
      <c r="U60" s="22">
        <v>0</v>
      </c>
      <c r="V60" s="84">
        <v>0</v>
      </c>
      <c r="W60" s="71">
        <f t="shared" si="7"/>
        <v>1027.3600000000001</v>
      </c>
      <c r="X60" s="71">
        <f t="shared" si="8"/>
        <v>0</v>
      </c>
      <c r="Y60" s="78">
        <f t="shared" si="9"/>
        <v>0</v>
      </c>
      <c r="Z60" s="71">
        <f t="shared" si="10"/>
        <v>1027.3600000000001</v>
      </c>
      <c r="AA60" s="113">
        <f t="shared" si="4"/>
        <v>2054.7200000000003</v>
      </c>
    </row>
    <row r="61" spans="1:27" ht="15.75" thickBot="1" x14ac:dyDescent="0.3">
      <c r="A61" s="110"/>
      <c r="B61" s="31" t="s">
        <v>117</v>
      </c>
      <c r="C61" s="6" t="s">
        <v>118</v>
      </c>
      <c r="D61" s="83">
        <v>0</v>
      </c>
      <c r="E61" s="22">
        <v>0</v>
      </c>
      <c r="F61" s="22">
        <v>0</v>
      </c>
      <c r="G61" s="22">
        <v>0</v>
      </c>
      <c r="H61" s="22">
        <v>0</v>
      </c>
      <c r="I61" s="22">
        <v>54</v>
      </c>
      <c r="J61" s="22">
        <v>158.65</v>
      </c>
      <c r="K61" s="22">
        <v>0</v>
      </c>
      <c r="L61" s="22">
        <v>97.35</v>
      </c>
      <c r="M61" s="22">
        <v>0</v>
      </c>
      <c r="N61" s="22">
        <v>139</v>
      </c>
      <c r="O61" s="22">
        <v>0</v>
      </c>
      <c r="P61" s="22">
        <v>0</v>
      </c>
      <c r="Q61" s="22">
        <v>59.6</v>
      </c>
      <c r="R61" s="22">
        <v>0</v>
      </c>
      <c r="S61" s="22">
        <v>0</v>
      </c>
      <c r="T61" s="22">
        <v>0</v>
      </c>
      <c r="U61" s="22">
        <v>0</v>
      </c>
      <c r="V61" s="84">
        <v>0</v>
      </c>
      <c r="W61" s="71">
        <f t="shared" si="7"/>
        <v>454.6</v>
      </c>
      <c r="X61" s="71">
        <f t="shared" si="8"/>
        <v>54</v>
      </c>
      <c r="Y61" s="78">
        <f t="shared" si="9"/>
        <v>0</v>
      </c>
      <c r="Z61" s="71">
        <f t="shared" si="10"/>
        <v>508.6</v>
      </c>
      <c r="AA61" s="113">
        <f t="shared" si="4"/>
        <v>1017.2</v>
      </c>
    </row>
    <row r="62" spans="1:27" ht="15.75" thickBot="1" x14ac:dyDescent="0.3">
      <c r="A62" s="110" t="str">
        <f t="shared" si="0"/>
        <v>кот.48</v>
      </c>
      <c r="B62" s="31" t="s">
        <v>119</v>
      </c>
      <c r="C62" s="9" t="s">
        <v>120</v>
      </c>
      <c r="D62" s="95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2">
        <v>0</v>
      </c>
      <c r="L62" s="24">
        <v>176</v>
      </c>
      <c r="M62" s="24">
        <v>0</v>
      </c>
      <c r="N62" s="24">
        <v>0</v>
      </c>
      <c r="O62" s="24">
        <v>88</v>
      </c>
      <c r="P62" s="24">
        <v>0</v>
      </c>
      <c r="Q62" s="24">
        <v>88</v>
      </c>
      <c r="R62" s="24">
        <v>0</v>
      </c>
      <c r="S62" s="24">
        <v>0</v>
      </c>
      <c r="T62" s="24">
        <v>0</v>
      </c>
      <c r="U62" s="24">
        <v>0</v>
      </c>
      <c r="V62" s="96">
        <v>0</v>
      </c>
      <c r="W62" s="71">
        <f t="shared" si="7"/>
        <v>352</v>
      </c>
      <c r="X62" s="71">
        <f t="shared" si="8"/>
        <v>0</v>
      </c>
      <c r="Y62" s="78">
        <f t="shared" si="9"/>
        <v>0</v>
      </c>
      <c r="Z62" s="71">
        <f t="shared" si="10"/>
        <v>352</v>
      </c>
      <c r="AA62" s="113">
        <f t="shared" si="4"/>
        <v>704</v>
      </c>
    </row>
    <row r="63" spans="1:27" ht="15.75" thickBot="1" x14ac:dyDescent="0.3">
      <c r="A63" s="110" t="str">
        <f t="shared" si="0"/>
        <v>кот.49</v>
      </c>
      <c r="B63" s="31" t="s">
        <v>121</v>
      </c>
      <c r="C63" s="9" t="s">
        <v>122</v>
      </c>
      <c r="D63" s="95">
        <v>0</v>
      </c>
      <c r="E63" s="24">
        <v>0</v>
      </c>
      <c r="F63" s="24">
        <v>0</v>
      </c>
      <c r="G63" s="24">
        <v>0</v>
      </c>
      <c r="H63" s="24">
        <v>99.899999999999991</v>
      </c>
      <c r="I63" s="24">
        <v>108</v>
      </c>
      <c r="J63" s="24">
        <v>60</v>
      </c>
      <c r="K63" s="22">
        <v>0</v>
      </c>
      <c r="L63" s="24">
        <v>0</v>
      </c>
      <c r="M63" s="24">
        <v>74</v>
      </c>
      <c r="N63" s="24">
        <v>37</v>
      </c>
      <c r="O63" s="24">
        <v>0</v>
      </c>
      <c r="P63" s="24">
        <v>0</v>
      </c>
      <c r="Q63" s="24">
        <v>13.049999999999999</v>
      </c>
      <c r="R63" s="24">
        <v>0</v>
      </c>
      <c r="S63" s="24">
        <v>0</v>
      </c>
      <c r="T63" s="24">
        <v>0</v>
      </c>
      <c r="U63" s="24">
        <v>0</v>
      </c>
      <c r="V63" s="96">
        <v>0</v>
      </c>
      <c r="W63" s="71">
        <f t="shared" si="7"/>
        <v>184.05</v>
      </c>
      <c r="X63" s="71">
        <f t="shared" si="8"/>
        <v>207.89999999999998</v>
      </c>
      <c r="Y63" s="78">
        <f t="shared" si="9"/>
        <v>0</v>
      </c>
      <c r="Z63" s="71">
        <v>391.2</v>
      </c>
      <c r="AA63" s="113">
        <f t="shared" si="4"/>
        <v>782.4</v>
      </c>
    </row>
    <row r="64" spans="1:27" s="10" customFormat="1" ht="15.75" thickBot="1" x14ac:dyDescent="0.3">
      <c r="A64" s="110" t="str">
        <f t="shared" si="0"/>
        <v>кот.50</v>
      </c>
      <c r="B64" s="31" t="s">
        <v>136</v>
      </c>
      <c r="C64" s="19" t="s">
        <v>137</v>
      </c>
      <c r="D64" s="87">
        <v>218</v>
      </c>
      <c r="E64" s="88">
        <v>1132</v>
      </c>
      <c r="F64" s="88">
        <v>1068</v>
      </c>
      <c r="G64" s="88">
        <v>1501</v>
      </c>
      <c r="H64" s="88">
        <v>2226</v>
      </c>
      <c r="I64" s="88">
        <v>2782</v>
      </c>
      <c r="J64" s="88">
        <v>2028</v>
      </c>
      <c r="K64" s="23">
        <v>0</v>
      </c>
      <c r="L64" s="88">
        <v>1114</v>
      </c>
      <c r="M64" s="88">
        <v>3340.25</v>
      </c>
      <c r="N64" s="88">
        <v>2820</v>
      </c>
      <c r="O64" s="88">
        <v>1556</v>
      </c>
      <c r="P64" s="88">
        <v>0</v>
      </c>
      <c r="Q64" s="88">
        <v>2215</v>
      </c>
      <c r="R64" s="88">
        <v>829.8</v>
      </c>
      <c r="S64" s="88">
        <v>130</v>
      </c>
      <c r="T64" s="88">
        <v>107</v>
      </c>
      <c r="U64" s="88">
        <v>114</v>
      </c>
      <c r="V64" s="100">
        <v>10</v>
      </c>
      <c r="W64" s="101">
        <f t="shared" si="7"/>
        <v>14264.05</v>
      </c>
      <c r="X64" s="101">
        <f t="shared" si="8"/>
        <v>7577</v>
      </c>
      <c r="Y64" s="102">
        <f t="shared" si="9"/>
        <v>1350</v>
      </c>
      <c r="Z64" s="101">
        <f>SUM(W64:Y64)</f>
        <v>23191.05</v>
      </c>
      <c r="AA64" s="113">
        <f t="shared" si="4"/>
        <v>46382.1</v>
      </c>
    </row>
    <row r="65" spans="1:27" ht="15.75" thickBot="1" x14ac:dyDescent="0.3">
      <c r="A65" s="110"/>
      <c r="B65" s="31" t="s">
        <v>138</v>
      </c>
      <c r="C65" s="9" t="s">
        <v>139</v>
      </c>
      <c r="D65" s="95">
        <v>0</v>
      </c>
      <c r="E65" s="24">
        <v>0</v>
      </c>
      <c r="F65" s="24">
        <v>0</v>
      </c>
      <c r="G65" s="24">
        <v>0</v>
      </c>
      <c r="H65" s="24">
        <v>654</v>
      </c>
      <c r="I65" s="24">
        <v>716</v>
      </c>
      <c r="J65" s="24">
        <v>354</v>
      </c>
      <c r="K65" s="22">
        <v>0</v>
      </c>
      <c r="L65" s="24">
        <v>0</v>
      </c>
      <c r="M65" s="24">
        <v>670</v>
      </c>
      <c r="N65" s="24">
        <v>0</v>
      </c>
      <c r="O65" s="24">
        <v>0</v>
      </c>
      <c r="P65" s="24">
        <v>0</v>
      </c>
      <c r="Q65" s="24">
        <v>2</v>
      </c>
      <c r="R65" s="24">
        <v>0</v>
      </c>
      <c r="S65" s="24">
        <v>0</v>
      </c>
      <c r="T65" s="24">
        <v>0</v>
      </c>
      <c r="U65" s="24">
        <v>0</v>
      </c>
      <c r="V65" s="96">
        <v>0</v>
      </c>
      <c r="W65" s="71">
        <f t="shared" si="7"/>
        <v>1026</v>
      </c>
      <c r="X65" s="71">
        <f t="shared" si="8"/>
        <v>1370</v>
      </c>
      <c r="Y65" s="78">
        <f t="shared" si="9"/>
        <v>0</v>
      </c>
      <c r="Z65" s="71">
        <f t="shared" si="10"/>
        <v>2396</v>
      </c>
      <c r="AA65" s="113">
        <f t="shared" si="4"/>
        <v>4792</v>
      </c>
    </row>
    <row r="66" spans="1:27" ht="15.75" thickBot="1" x14ac:dyDescent="0.3">
      <c r="A66" s="110"/>
      <c r="B66" s="31" t="s">
        <v>169</v>
      </c>
      <c r="C66" s="9" t="s">
        <v>139</v>
      </c>
      <c r="D66" s="95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42</v>
      </c>
      <c r="K66" s="22">
        <v>0</v>
      </c>
      <c r="L66" s="24">
        <v>0</v>
      </c>
      <c r="M66" s="24">
        <v>811</v>
      </c>
      <c r="N66" s="24">
        <v>216.5</v>
      </c>
      <c r="O66" s="24">
        <v>14</v>
      </c>
      <c r="P66" s="24">
        <v>0</v>
      </c>
      <c r="Q66" s="24">
        <v>206.5</v>
      </c>
      <c r="R66" s="24">
        <v>40</v>
      </c>
      <c r="S66" s="24">
        <v>0</v>
      </c>
      <c r="T66" s="24">
        <v>0</v>
      </c>
      <c r="U66" s="24">
        <v>0</v>
      </c>
      <c r="V66" s="96">
        <v>0</v>
      </c>
      <c r="W66" s="71">
        <f t="shared" si="7"/>
        <v>1330</v>
      </c>
      <c r="X66" s="71">
        <f t="shared" si="8"/>
        <v>0</v>
      </c>
      <c r="Y66" s="78">
        <f t="shared" si="9"/>
        <v>0</v>
      </c>
      <c r="Z66" s="71">
        <f t="shared" si="10"/>
        <v>1330</v>
      </c>
      <c r="AA66" s="113">
        <f t="shared" si="4"/>
        <v>2660</v>
      </c>
    </row>
    <row r="67" spans="1:27" ht="15.75" thickBot="1" x14ac:dyDescent="0.3">
      <c r="A67" s="110"/>
      <c r="B67" s="31" t="s">
        <v>170</v>
      </c>
      <c r="C67" s="9" t="s">
        <v>139</v>
      </c>
      <c r="D67" s="95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2">
        <v>0</v>
      </c>
      <c r="L67" s="24">
        <v>0</v>
      </c>
      <c r="M67" s="24">
        <v>391.8</v>
      </c>
      <c r="N67" s="24">
        <v>170.5</v>
      </c>
      <c r="O67" s="24">
        <v>0</v>
      </c>
      <c r="P67" s="24">
        <v>0</v>
      </c>
      <c r="Q67" s="24">
        <v>221.3</v>
      </c>
      <c r="R67" s="24">
        <v>0</v>
      </c>
      <c r="S67" s="24">
        <v>0</v>
      </c>
      <c r="T67" s="24">
        <v>0</v>
      </c>
      <c r="U67" s="24">
        <v>0</v>
      </c>
      <c r="V67" s="96">
        <v>0</v>
      </c>
      <c r="W67" s="71">
        <f t="shared" si="7"/>
        <v>783.59999999999991</v>
      </c>
      <c r="X67" s="71">
        <f t="shared" si="8"/>
        <v>0</v>
      </c>
      <c r="Y67" s="78">
        <f t="shared" si="9"/>
        <v>0</v>
      </c>
      <c r="Z67" s="71">
        <f t="shared" si="10"/>
        <v>783.59999999999991</v>
      </c>
      <c r="AA67" s="113">
        <f t="shared" si="4"/>
        <v>1567.1999999999998</v>
      </c>
    </row>
    <row r="68" spans="1:27" ht="15.75" thickBot="1" x14ac:dyDescent="0.3">
      <c r="A68" s="110" t="str">
        <f t="shared" si="0"/>
        <v>кот.52</v>
      </c>
      <c r="B68" s="31" t="s">
        <v>123</v>
      </c>
      <c r="C68" s="9" t="s">
        <v>124</v>
      </c>
      <c r="D68" s="95">
        <v>0</v>
      </c>
      <c r="E68" s="24">
        <v>0</v>
      </c>
      <c r="F68" s="24">
        <v>0</v>
      </c>
      <c r="G68" s="24">
        <v>655</v>
      </c>
      <c r="H68" s="24">
        <v>320</v>
      </c>
      <c r="I68" s="24">
        <v>1345</v>
      </c>
      <c r="J68" s="24">
        <v>246</v>
      </c>
      <c r="K68" s="22">
        <v>0</v>
      </c>
      <c r="L68" s="24">
        <v>111</v>
      </c>
      <c r="M68" s="24">
        <v>1057.5</v>
      </c>
      <c r="N68" s="24">
        <v>605.5</v>
      </c>
      <c r="O68" s="24">
        <v>205.5</v>
      </c>
      <c r="P68" s="24">
        <v>0</v>
      </c>
      <c r="Q68" s="24">
        <v>371.5</v>
      </c>
      <c r="R68" s="24">
        <v>0</v>
      </c>
      <c r="S68" s="24">
        <v>9.5</v>
      </c>
      <c r="T68" s="24">
        <v>9.5</v>
      </c>
      <c r="U68" s="24">
        <v>0</v>
      </c>
      <c r="V68" s="96">
        <v>0</v>
      </c>
      <c r="W68" s="71">
        <f t="shared" si="7"/>
        <v>2616</v>
      </c>
      <c r="X68" s="71">
        <f t="shared" si="8"/>
        <v>2320</v>
      </c>
      <c r="Y68" s="78">
        <f t="shared" si="9"/>
        <v>0</v>
      </c>
      <c r="Z68" s="71">
        <f t="shared" si="10"/>
        <v>4936</v>
      </c>
      <c r="AA68" s="113">
        <f t="shared" si="4"/>
        <v>9872</v>
      </c>
    </row>
    <row r="69" spans="1:27" ht="15.75" thickBot="1" x14ac:dyDescent="0.3">
      <c r="A69" s="110" t="str">
        <f t="shared" ref="A69:A97" si="11">B69</f>
        <v>кот.53</v>
      </c>
      <c r="B69" s="31" t="s">
        <v>163</v>
      </c>
      <c r="C69" s="9" t="s">
        <v>164</v>
      </c>
      <c r="D69" s="95">
        <v>0</v>
      </c>
      <c r="E69" s="24">
        <v>0</v>
      </c>
      <c r="F69" s="24">
        <v>0</v>
      </c>
      <c r="G69" s="24">
        <v>0</v>
      </c>
      <c r="H69" s="24">
        <v>184</v>
      </c>
      <c r="I69" s="24">
        <v>112</v>
      </c>
      <c r="J69" s="24">
        <v>522</v>
      </c>
      <c r="K69" s="22">
        <v>0</v>
      </c>
      <c r="L69" s="24">
        <v>348</v>
      </c>
      <c r="M69" s="24">
        <v>1145.5</v>
      </c>
      <c r="N69" s="24">
        <v>1158</v>
      </c>
      <c r="O69" s="24">
        <v>198.75</v>
      </c>
      <c r="P69" s="24">
        <v>0</v>
      </c>
      <c r="Q69" s="24">
        <v>818.25</v>
      </c>
      <c r="R69" s="24">
        <v>208</v>
      </c>
      <c r="S69" s="24">
        <v>231.5</v>
      </c>
      <c r="T69" s="24">
        <v>17</v>
      </c>
      <c r="U69" s="24">
        <v>0</v>
      </c>
      <c r="V69" s="96">
        <v>0</v>
      </c>
      <c r="W69" s="71">
        <f t="shared" si="7"/>
        <v>4647</v>
      </c>
      <c r="X69" s="71">
        <f t="shared" si="8"/>
        <v>296</v>
      </c>
      <c r="Y69" s="78">
        <f t="shared" si="9"/>
        <v>0</v>
      </c>
      <c r="Z69" s="71">
        <f t="shared" si="10"/>
        <v>4943</v>
      </c>
      <c r="AA69" s="113">
        <f t="shared" si="4"/>
        <v>9886</v>
      </c>
    </row>
    <row r="70" spans="1:27" ht="15.75" thickBot="1" x14ac:dyDescent="0.3">
      <c r="A70" s="110" t="str">
        <f t="shared" si="11"/>
        <v>кот. 54</v>
      </c>
      <c r="B70" s="31" t="s">
        <v>165</v>
      </c>
      <c r="C70" s="9" t="s">
        <v>168</v>
      </c>
      <c r="D70" s="95">
        <v>0</v>
      </c>
      <c r="E70" s="24">
        <v>0</v>
      </c>
      <c r="F70" s="24">
        <v>0</v>
      </c>
      <c r="G70" s="24">
        <v>0</v>
      </c>
      <c r="H70" s="24">
        <v>164</v>
      </c>
      <c r="I70" s="24">
        <v>126</v>
      </c>
      <c r="J70" s="24">
        <v>996</v>
      </c>
      <c r="K70" s="22">
        <v>0</v>
      </c>
      <c r="L70" s="24">
        <v>415</v>
      </c>
      <c r="M70" s="24">
        <v>460</v>
      </c>
      <c r="N70" s="24">
        <v>202.5</v>
      </c>
      <c r="O70" s="24">
        <v>890</v>
      </c>
      <c r="P70" s="24">
        <v>0</v>
      </c>
      <c r="Q70" s="24">
        <v>617</v>
      </c>
      <c r="R70" s="24">
        <v>0</v>
      </c>
      <c r="S70" s="24">
        <v>145.5</v>
      </c>
      <c r="T70" s="24">
        <v>0</v>
      </c>
      <c r="U70" s="24">
        <v>0</v>
      </c>
      <c r="V70" s="96">
        <v>0</v>
      </c>
      <c r="W70" s="71">
        <f t="shared" si="7"/>
        <v>3726</v>
      </c>
      <c r="X70" s="71">
        <f t="shared" si="8"/>
        <v>290</v>
      </c>
      <c r="Y70" s="78">
        <f t="shared" si="9"/>
        <v>0</v>
      </c>
      <c r="Z70" s="71">
        <f t="shared" si="10"/>
        <v>4016</v>
      </c>
      <c r="AA70" s="113">
        <f t="shared" ref="AA70:AA98" si="12">Z70*2</f>
        <v>8032</v>
      </c>
    </row>
    <row r="71" spans="1:27" ht="15.75" thickBot="1" x14ac:dyDescent="0.3">
      <c r="A71" s="110" t="str">
        <f t="shared" si="11"/>
        <v>кот.55</v>
      </c>
      <c r="B71" s="31" t="s">
        <v>166</v>
      </c>
      <c r="C71" s="9" t="s">
        <v>168</v>
      </c>
      <c r="D71" s="95">
        <v>0</v>
      </c>
      <c r="E71" s="24">
        <v>0</v>
      </c>
      <c r="F71" s="24">
        <v>0</v>
      </c>
      <c r="G71" s="24">
        <v>0</v>
      </c>
      <c r="H71" s="24">
        <v>94</v>
      </c>
      <c r="I71" s="24">
        <v>1183</v>
      </c>
      <c r="J71" s="24">
        <v>1014.5</v>
      </c>
      <c r="K71" s="22">
        <v>0</v>
      </c>
      <c r="L71" s="24">
        <v>318.5</v>
      </c>
      <c r="M71" s="24">
        <v>1049</v>
      </c>
      <c r="N71" s="24">
        <v>324.5</v>
      </c>
      <c r="O71" s="24">
        <v>304.5</v>
      </c>
      <c r="P71" s="24">
        <v>0</v>
      </c>
      <c r="Q71" s="24">
        <v>278</v>
      </c>
      <c r="R71" s="24">
        <v>260</v>
      </c>
      <c r="S71" s="24">
        <v>36.5</v>
      </c>
      <c r="T71" s="24">
        <v>78</v>
      </c>
      <c r="U71" s="24">
        <v>44.5</v>
      </c>
      <c r="V71" s="96">
        <v>0</v>
      </c>
      <c r="W71" s="71">
        <f t="shared" si="7"/>
        <v>3708</v>
      </c>
      <c r="X71" s="71">
        <f t="shared" si="8"/>
        <v>1277</v>
      </c>
      <c r="Y71" s="78">
        <f t="shared" si="9"/>
        <v>0</v>
      </c>
      <c r="Z71" s="71">
        <f t="shared" si="10"/>
        <v>4985</v>
      </c>
      <c r="AA71" s="113">
        <f t="shared" si="12"/>
        <v>9970</v>
      </c>
    </row>
    <row r="72" spans="1:27" ht="15.75" thickBot="1" x14ac:dyDescent="0.3">
      <c r="A72" s="110" t="str">
        <f t="shared" si="11"/>
        <v>кот.56</v>
      </c>
      <c r="B72" s="31" t="s">
        <v>167</v>
      </c>
      <c r="C72" s="9" t="s">
        <v>168</v>
      </c>
      <c r="D72" s="95">
        <v>0</v>
      </c>
      <c r="E72" s="24">
        <v>0</v>
      </c>
      <c r="F72" s="24">
        <v>0</v>
      </c>
      <c r="G72" s="24">
        <v>0</v>
      </c>
      <c r="H72" s="24">
        <v>17</v>
      </c>
      <c r="I72" s="24">
        <v>0</v>
      </c>
      <c r="J72" s="24">
        <v>105</v>
      </c>
      <c r="K72" s="22">
        <v>0</v>
      </c>
      <c r="L72" s="24">
        <v>154</v>
      </c>
      <c r="M72" s="24">
        <v>155</v>
      </c>
      <c r="N72" s="24">
        <v>346.75</v>
      </c>
      <c r="O72" s="24">
        <v>52.5</v>
      </c>
      <c r="P72" s="24">
        <v>0</v>
      </c>
      <c r="Q72" s="24">
        <v>290</v>
      </c>
      <c r="R72" s="24">
        <v>38.5</v>
      </c>
      <c r="S72" s="24">
        <v>16.25</v>
      </c>
      <c r="T72" s="24">
        <v>0</v>
      </c>
      <c r="U72" s="24">
        <v>0</v>
      </c>
      <c r="V72" s="96">
        <v>0</v>
      </c>
      <c r="W72" s="71">
        <f t="shared" si="7"/>
        <v>1158</v>
      </c>
      <c r="X72" s="71">
        <f t="shared" si="8"/>
        <v>17</v>
      </c>
      <c r="Y72" s="78">
        <f t="shared" si="9"/>
        <v>0</v>
      </c>
      <c r="Z72" s="71">
        <f t="shared" si="10"/>
        <v>1175</v>
      </c>
      <c r="AA72" s="113">
        <f t="shared" si="12"/>
        <v>2350</v>
      </c>
    </row>
    <row r="73" spans="1:27" ht="15.75" thickBot="1" x14ac:dyDescent="0.3">
      <c r="A73" s="110" t="str">
        <f t="shared" si="11"/>
        <v>кот.57</v>
      </c>
      <c r="B73" s="31" t="s">
        <v>125</v>
      </c>
      <c r="C73" s="9" t="s">
        <v>126</v>
      </c>
      <c r="D73" s="95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2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60</v>
      </c>
      <c r="R73" s="24">
        <v>0</v>
      </c>
      <c r="S73" s="24">
        <v>0</v>
      </c>
      <c r="T73" s="24">
        <v>0</v>
      </c>
      <c r="U73" s="24">
        <v>0</v>
      </c>
      <c r="V73" s="96">
        <v>0</v>
      </c>
      <c r="W73" s="71">
        <f t="shared" si="7"/>
        <v>60</v>
      </c>
      <c r="X73" s="71">
        <f t="shared" si="8"/>
        <v>0</v>
      </c>
      <c r="Y73" s="78">
        <f t="shared" si="9"/>
        <v>0</v>
      </c>
      <c r="Z73" s="71">
        <f t="shared" si="10"/>
        <v>60</v>
      </c>
      <c r="AA73" s="113">
        <f t="shared" si="12"/>
        <v>120</v>
      </c>
    </row>
    <row r="74" spans="1:27" ht="15.75" thickBot="1" x14ac:dyDescent="0.3">
      <c r="A74" s="110" t="str">
        <f t="shared" si="11"/>
        <v>кот.58</v>
      </c>
      <c r="B74" s="31" t="s">
        <v>127</v>
      </c>
      <c r="C74" s="9" t="s">
        <v>128</v>
      </c>
      <c r="D74" s="95">
        <v>0</v>
      </c>
      <c r="E74" s="24">
        <v>0</v>
      </c>
      <c r="F74" s="24">
        <v>306.2</v>
      </c>
      <c r="G74" s="24">
        <v>0</v>
      </c>
      <c r="H74" s="24">
        <v>700.9</v>
      </c>
      <c r="I74" s="24">
        <v>600.6</v>
      </c>
      <c r="J74" s="24">
        <v>0</v>
      </c>
      <c r="K74" s="22">
        <v>0</v>
      </c>
      <c r="L74" s="24">
        <v>0</v>
      </c>
      <c r="M74" s="24">
        <v>148.5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96">
        <v>0</v>
      </c>
      <c r="W74" s="71">
        <f t="shared" si="7"/>
        <v>148.5</v>
      </c>
      <c r="X74" s="71">
        <f t="shared" si="8"/>
        <v>1607.6999999999998</v>
      </c>
      <c r="Y74" s="78">
        <f t="shared" si="9"/>
        <v>0</v>
      </c>
      <c r="Z74" s="71">
        <f t="shared" si="10"/>
        <v>1756.1999999999998</v>
      </c>
      <c r="AA74" s="113">
        <f t="shared" si="12"/>
        <v>3512.3999999999996</v>
      </c>
    </row>
    <row r="75" spans="1:27" ht="15.75" thickBot="1" x14ac:dyDescent="0.3">
      <c r="A75" s="110"/>
      <c r="B75" s="32" t="s">
        <v>132</v>
      </c>
      <c r="C75" s="9" t="s">
        <v>130</v>
      </c>
      <c r="D75" s="95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143</v>
      </c>
      <c r="K75" s="24">
        <v>0</v>
      </c>
      <c r="L75" s="24">
        <v>71.5</v>
      </c>
      <c r="M75" s="24">
        <v>0</v>
      </c>
      <c r="N75" s="24">
        <v>0</v>
      </c>
      <c r="O75" s="24">
        <v>71.5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96">
        <v>0</v>
      </c>
      <c r="W75" s="71">
        <f>SUM(J75:V75)</f>
        <v>286</v>
      </c>
      <c r="X75" s="71">
        <f>SUM(F75:I75)</f>
        <v>0</v>
      </c>
      <c r="Y75" s="78">
        <f>SUM(D75:E75)</f>
        <v>0</v>
      </c>
      <c r="Z75" s="71">
        <f>SUM(W75:Y75)</f>
        <v>286</v>
      </c>
      <c r="AA75" s="113">
        <f t="shared" si="12"/>
        <v>572</v>
      </c>
    </row>
    <row r="76" spans="1:27" ht="15.75" thickBot="1" x14ac:dyDescent="0.3">
      <c r="A76" s="110"/>
      <c r="B76" s="32" t="s">
        <v>131</v>
      </c>
      <c r="C76" s="9" t="s">
        <v>130</v>
      </c>
      <c r="D76" s="95">
        <v>0</v>
      </c>
      <c r="E76" s="24">
        <v>0</v>
      </c>
      <c r="F76" s="24">
        <v>0</v>
      </c>
      <c r="G76" s="24">
        <v>0</v>
      </c>
      <c r="H76" s="24">
        <v>0</v>
      </c>
      <c r="I76" s="24">
        <v>161.19999999999999</v>
      </c>
      <c r="J76" s="24">
        <v>0</v>
      </c>
      <c r="K76" s="22">
        <v>0</v>
      </c>
      <c r="L76" s="24">
        <v>34.799999999999997</v>
      </c>
      <c r="M76" s="24">
        <v>202.34</v>
      </c>
      <c r="N76" s="24">
        <v>99.05</v>
      </c>
      <c r="O76" s="24">
        <v>74.55</v>
      </c>
      <c r="P76" s="24">
        <v>0</v>
      </c>
      <c r="Q76" s="24">
        <v>37.5</v>
      </c>
      <c r="R76" s="24">
        <v>0</v>
      </c>
      <c r="S76" s="24">
        <v>0</v>
      </c>
      <c r="T76" s="24">
        <v>0</v>
      </c>
      <c r="U76" s="24">
        <v>0</v>
      </c>
      <c r="V76" s="96">
        <v>0</v>
      </c>
      <c r="W76" s="71">
        <f>SUM(J76:V76)</f>
        <v>448.24</v>
      </c>
      <c r="X76" s="71">
        <f>SUM(F76:I76)</f>
        <v>161.19999999999999</v>
      </c>
      <c r="Y76" s="78">
        <f>SUM(D76:E76)</f>
        <v>0</v>
      </c>
      <c r="Z76" s="71">
        <f>SUM(W76:Y76)</f>
        <v>609.44000000000005</v>
      </c>
      <c r="AA76" s="113">
        <f t="shared" si="12"/>
        <v>1218.8800000000001</v>
      </c>
    </row>
    <row r="77" spans="1:27" ht="15.75" thickBot="1" x14ac:dyDescent="0.3">
      <c r="A77" s="110"/>
      <c r="B77" s="32" t="s">
        <v>129</v>
      </c>
      <c r="C77" s="9" t="s">
        <v>130</v>
      </c>
      <c r="D77" s="95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2">
        <v>0</v>
      </c>
      <c r="L77" s="24">
        <v>166.10000000000002</v>
      </c>
      <c r="M77" s="24">
        <v>102.9</v>
      </c>
      <c r="N77" s="24">
        <v>120.17500000000001</v>
      </c>
      <c r="O77" s="24">
        <v>91.525000000000006</v>
      </c>
      <c r="P77" s="24">
        <v>0</v>
      </c>
      <c r="Q77" s="24">
        <v>0</v>
      </c>
      <c r="R77" s="24">
        <v>0</v>
      </c>
      <c r="S77" s="24">
        <v>0</v>
      </c>
      <c r="T77" s="24">
        <v>0</v>
      </c>
      <c r="U77" s="24">
        <v>0</v>
      </c>
      <c r="V77" s="96">
        <v>0</v>
      </c>
      <c r="W77" s="71">
        <f>SUM(J77:V77)</f>
        <v>480.70000000000005</v>
      </c>
      <c r="X77" s="71">
        <f>SUM(F77:I77)</f>
        <v>0</v>
      </c>
      <c r="Y77" s="78">
        <f>SUM(D77:E77)</f>
        <v>0</v>
      </c>
      <c r="Z77" s="71">
        <f>SUM(W77:Y77)</f>
        <v>480.70000000000005</v>
      </c>
      <c r="AA77" s="113">
        <f t="shared" si="12"/>
        <v>961.40000000000009</v>
      </c>
    </row>
    <row r="78" spans="1:27" ht="15.75" thickBot="1" x14ac:dyDescent="0.3">
      <c r="A78" s="110"/>
      <c r="B78" s="32" t="s">
        <v>171</v>
      </c>
      <c r="C78" s="9" t="s">
        <v>130</v>
      </c>
      <c r="D78" s="95">
        <v>0</v>
      </c>
      <c r="E78" s="24">
        <v>0</v>
      </c>
      <c r="F78" s="24">
        <v>0</v>
      </c>
      <c r="G78" s="24">
        <v>0</v>
      </c>
      <c r="H78" s="24">
        <v>0</v>
      </c>
      <c r="I78" s="24">
        <v>44.19</v>
      </c>
      <c r="J78" s="24">
        <v>55.354999999999997</v>
      </c>
      <c r="K78" s="22">
        <v>0</v>
      </c>
      <c r="L78" s="24">
        <v>167.04</v>
      </c>
      <c r="M78" s="24">
        <v>60.45</v>
      </c>
      <c r="N78" s="24">
        <v>97.105000000000004</v>
      </c>
      <c r="O78" s="24">
        <v>64.430000000000007</v>
      </c>
      <c r="P78" s="24">
        <v>0</v>
      </c>
      <c r="Q78" s="24">
        <v>10.95</v>
      </c>
      <c r="R78" s="24">
        <v>0</v>
      </c>
      <c r="S78" s="24">
        <v>0</v>
      </c>
      <c r="T78" s="24">
        <v>0</v>
      </c>
      <c r="U78" s="24">
        <v>0</v>
      </c>
      <c r="V78" s="96">
        <v>0</v>
      </c>
      <c r="W78" s="71">
        <f t="shared" si="7"/>
        <v>455.33</v>
      </c>
      <c r="X78" s="71">
        <f t="shared" si="8"/>
        <v>44.19</v>
      </c>
      <c r="Y78" s="78">
        <f t="shared" si="9"/>
        <v>0</v>
      </c>
      <c r="Z78" s="71">
        <f t="shared" si="10"/>
        <v>499.52</v>
      </c>
      <c r="AA78" s="113">
        <f t="shared" si="12"/>
        <v>999.04</v>
      </c>
    </row>
    <row r="79" spans="1:27" ht="15.75" thickBot="1" x14ac:dyDescent="0.3">
      <c r="A79" s="110">
        <f>B79</f>
        <v>61</v>
      </c>
      <c r="B79" s="35">
        <v>61</v>
      </c>
      <c r="C79" s="6" t="s">
        <v>143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462</v>
      </c>
      <c r="K79" s="22">
        <v>0</v>
      </c>
      <c r="L79" s="22">
        <v>0</v>
      </c>
      <c r="M79" s="22">
        <v>534</v>
      </c>
      <c r="N79" s="22">
        <v>0</v>
      </c>
      <c r="O79" s="22">
        <v>432.5</v>
      </c>
      <c r="P79" s="22">
        <v>0</v>
      </c>
      <c r="Q79" s="22">
        <v>711.5</v>
      </c>
      <c r="R79" s="22">
        <v>0</v>
      </c>
      <c r="S79" s="22">
        <v>0</v>
      </c>
      <c r="T79" s="22">
        <v>0</v>
      </c>
      <c r="U79" s="22">
        <v>0</v>
      </c>
      <c r="V79" s="84">
        <v>0</v>
      </c>
      <c r="W79" s="71">
        <f t="shared" si="7"/>
        <v>2140</v>
      </c>
      <c r="X79" s="71">
        <f t="shared" si="8"/>
        <v>0</v>
      </c>
      <c r="Y79" s="78">
        <f t="shared" si="9"/>
        <v>0</v>
      </c>
      <c r="Z79" s="71">
        <f t="shared" si="10"/>
        <v>2140</v>
      </c>
      <c r="AA79" s="113">
        <f t="shared" si="12"/>
        <v>4280</v>
      </c>
    </row>
    <row r="80" spans="1:27" ht="15.75" thickBot="1" x14ac:dyDescent="0.3">
      <c r="A80" s="110">
        <f t="shared" si="11"/>
        <v>62</v>
      </c>
      <c r="B80" s="35">
        <v>62</v>
      </c>
      <c r="C80" s="6" t="s">
        <v>144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263</v>
      </c>
      <c r="J80" s="22">
        <v>159</v>
      </c>
      <c r="K80" s="22">
        <v>0</v>
      </c>
      <c r="L80" s="22">
        <v>0</v>
      </c>
      <c r="M80" s="22">
        <v>526.5</v>
      </c>
      <c r="N80" s="22">
        <v>518</v>
      </c>
      <c r="O80" s="22">
        <v>0</v>
      </c>
      <c r="P80" s="22">
        <v>0</v>
      </c>
      <c r="Q80" s="22">
        <v>1279.5</v>
      </c>
      <c r="R80" s="22">
        <v>0</v>
      </c>
      <c r="S80" s="22">
        <v>0</v>
      </c>
      <c r="T80" s="22">
        <v>0</v>
      </c>
      <c r="U80" s="22">
        <v>0</v>
      </c>
      <c r="V80" s="84">
        <v>0</v>
      </c>
      <c r="W80" s="71">
        <f t="shared" si="7"/>
        <v>2483</v>
      </c>
      <c r="X80" s="71">
        <f t="shared" si="8"/>
        <v>263</v>
      </c>
      <c r="Y80" s="78">
        <f t="shared" si="9"/>
        <v>0</v>
      </c>
      <c r="Z80" s="71">
        <f t="shared" si="10"/>
        <v>2746</v>
      </c>
      <c r="AA80" s="113">
        <f t="shared" si="12"/>
        <v>5492</v>
      </c>
    </row>
    <row r="81" spans="1:27" ht="15.75" thickBot="1" x14ac:dyDescent="0.3">
      <c r="A81" s="110">
        <f t="shared" si="11"/>
        <v>63</v>
      </c>
      <c r="B81" s="35">
        <v>63</v>
      </c>
      <c r="C81" s="6" t="s">
        <v>145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58</v>
      </c>
      <c r="K81" s="22">
        <v>0</v>
      </c>
      <c r="L81" s="22">
        <v>0</v>
      </c>
      <c r="M81" s="22">
        <v>213</v>
      </c>
      <c r="N81" s="22">
        <v>467</v>
      </c>
      <c r="O81" s="22">
        <v>0</v>
      </c>
      <c r="P81" s="22">
        <v>0</v>
      </c>
      <c r="Q81" s="22">
        <v>662</v>
      </c>
      <c r="R81" s="22">
        <v>0</v>
      </c>
      <c r="S81" s="22">
        <v>0</v>
      </c>
      <c r="T81" s="22">
        <v>0</v>
      </c>
      <c r="U81" s="22">
        <v>0</v>
      </c>
      <c r="V81" s="84">
        <v>0</v>
      </c>
      <c r="W81" s="71">
        <f t="shared" si="7"/>
        <v>1400</v>
      </c>
      <c r="X81" s="71">
        <f t="shared" si="8"/>
        <v>0</v>
      </c>
      <c r="Y81" s="78">
        <f t="shared" si="9"/>
        <v>0</v>
      </c>
      <c r="Z81" s="71">
        <f t="shared" si="10"/>
        <v>1400</v>
      </c>
      <c r="AA81" s="113">
        <f t="shared" si="12"/>
        <v>2800</v>
      </c>
    </row>
    <row r="82" spans="1:27" ht="15.75" thickBot="1" x14ac:dyDescent="0.3">
      <c r="A82" s="110">
        <f t="shared" si="11"/>
        <v>64</v>
      </c>
      <c r="B82" s="35">
        <v>64</v>
      </c>
      <c r="C82" s="6" t="s">
        <v>146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20</v>
      </c>
      <c r="O82" s="22">
        <v>91.5</v>
      </c>
      <c r="P82" s="22">
        <v>0</v>
      </c>
      <c r="Q82" s="22">
        <v>186.5</v>
      </c>
      <c r="R82" s="22">
        <v>0</v>
      </c>
      <c r="S82" s="22">
        <v>0</v>
      </c>
      <c r="T82" s="22">
        <v>0</v>
      </c>
      <c r="U82" s="22">
        <v>0</v>
      </c>
      <c r="V82" s="84">
        <v>0</v>
      </c>
      <c r="W82" s="71">
        <f t="shared" si="7"/>
        <v>298</v>
      </c>
      <c r="X82" s="71">
        <f t="shared" si="8"/>
        <v>0</v>
      </c>
      <c r="Y82" s="78">
        <f t="shared" si="9"/>
        <v>0</v>
      </c>
      <c r="Z82" s="71">
        <f t="shared" si="10"/>
        <v>298</v>
      </c>
      <c r="AA82" s="113">
        <f t="shared" si="12"/>
        <v>596</v>
      </c>
    </row>
    <row r="83" spans="1:27" ht="15.75" thickBot="1" x14ac:dyDescent="0.3">
      <c r="A83" s="110">
        <f t="shared" si="11"/>
        <v>65</v>
      </c>
      <c r="B83" s="35">
        <v>65</v>
      </c>
      <c r="C83" s="6" t="s">
        <v>147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51</v>
      </c>
      <c r="R83" s="22">
        <v>0</v>
      </c>
      <c r="S83" s="22">
        <v>0</v>
      </c>
      <c r="T83" s="22">
        <v>0</v>
      </c>
      <c r="U83" s="22">
        <v>0</v>
      </c>
      <c r="V83" s="84">
        <v>0</v>
      </c>
      <c r="W83" s="71">
        <f t="shared" si="7"/>
        <v>51</v>
      </c>
      <c r="X83" s="71">
        <f t="shared" si="8"/>
        <v>0</v>
      </c>
      <c r="Y83" s="78">
        <f t="shared" si="9"/>
        <v>0</v>
      </c>
      <c r="Z83" s="71">
        <f t="shared" si="10"/>
        <v>51</v>
      </c>
      <c r="AA83" s="113">
        <f t="shared" si="12"/>
        <v>102</v>
      </c>
    </row>
    <row r="84" spans="1:27" ht="15.75" thickBot="1" x14ac:dyDescent="0.3">
      <c r="A84" s="108">
        <f t="shared" si="11"/>
        <v>66</v>
      </c>
      <c r="B84" s="35">
        <v>66</v>
      </c>
      <c r="C84" s="6" t="s">
        <v>148</v>
      </c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212</v>
      </c>
      <c r="K84" s="22">
        <v>0</v>
      </c>
      <c r="L84" s="22">
        <v>0</v>
      </c>
      <c r="M84" s="22">
        <v>65</v>
      </c>
      <c r="N84" s="22">
        <v>479</v>
      </c>
      <c r="O84" s="22">
        <v>0</v>
      </c>
      <c r="P84" s="22">
        <v>0</v>
      </c>
      <c r="Q84" s="22">
        <v>581</v>
      </c>
      <c r="R84" s="22">
        <v>0</v>
      </c>
      <c r="S84" s="22">
        <v>0</v>
      </c>
      <c r="T84" s="22">
        <v>0</v>
      </c>
      <c r="U84" s="22">
        <v>0</v>
      </c>
      <c r="V84" s="84">
        <v>0</v>
      </c>
      <c r="W84" s="71">
        <f t="shared" si="7"/>
        <v>1337</v>
      </c>
      <c r="X84" s="71">
        <f t="shared" si="8"/>
        <v>0</v>
      </c>
      <c r="Y84" s="78">
        <f t="shared" si="9"/>
        <v>0</v>
      </c>
      <c r="Z84" s="71">
        <f t="shared" si="10"/>
        <v>1337</v>
      </c>
      <c r="AA84" s="113">
        <f t="shared" si="12"/>
        <v>2674</v>
      </c>
    </row>
    <row r="85" spans="1:27" ht="15.75" thickBot="1" x14ac:dyDescent="0.3">
      <c r="A85" s="108">
        <f t="shared" si="11"/>
        <v>67</v>
      </c>
      <c r="B85" s="35">
        <v>67</v>
      </c>
      <c r="C85" s="6" t="s">
        <v>149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56.3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84">
        <v>0</v>
      </c>
      <c r="W85" s="71">
        <f t="shared" si="7"/>
        <v>56.3</v>
      </c>
      <c r="X85" s="71">
        <f t="shared" si="8"/>
        <v>0</v>
      </c>
      <c r="Y85" s="78">
        <f t="shared" si="9"/>
        <v>0</v>
      </c>
      <c r="Z85" s="71">
        <f t="shared" si="10"/>
        <v>56.3</v>
      </c>
      <c r="AA85" s="113">
        <f t="shared" si="12"/>
        <v>112.6</v>
      </c>
    </row>
    <row r="86" spans="1:27" ht="15.75" thickBot="1" x14ac:dyDescent="0.3">
      <c r="A86" s="108">
        <f t="shared" si="11"/>
        <v>68</v>
      </c>
      <c r="B86" s="35">
        <v>68</v>
      </c>
      <c r="C86" s="6" t="s">
        <v>150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312</v>
      </c>
      <c r="J86" s="22">
        <v>35</v>
      </c>
      <c r="K86" s="22">
        <v>0</v>
      </c>
      <c r="L86" s="22">
        <v>621</v>
      </c>
      <c r="M86" s="22">
        <v>602</v>
      </c>
      <c r="N86" s="22">
        <v>767</v>
      </c>
      <c r="O86" s="22">
        <v>0</v>
      </c>
      <c r="P86" s="22">
        <v>0</v>
      </c>
      <c r="Q86" s="22">
        <v>1066</v>
      </c>
      <c r="R86" s="22">
        <v>0</v>
      </c>
      <c r="S86" s="22">
        <v>0</v>
      </c>
      <c r="T86" s="22">
        <v>0</v>
      </c>
      <c r="U86" s="22">
        <v>0</v>
      </c>
      <c r="V86" s="84">
        <v>0</v>
      </c>
      <c r="W86" s="71">
        <f t="shared" si="7"/>
        <v>3091</v>
      </c>
      <c r="X86" s="71">
        <f t="shared" si="8"/>
        <v>312</v>
      </c>
      <c r="Y86" s="78">
        <f t="shared" si="9"/>
        <v>0</v>
      </c>
      <c r="Z86" s="71">
        <f t="shared" si="10"/>
        <v>3403</v>
      </c>
      <c r="AA86" s="113">
        <f t="shared" si="12"/>
        <v>6806</v>
      </c>
    </row>
    <row r="87" spans="1:27" ht="15.75" thickBot="1" x14ac:dyDescent="0.3">
      <c r="A87" s="108">
        <f t="shared" si="11"/>
        <v>69</v>
      </c>
      <c r="B87" s="35">
        <v>69</v>
      </c>
      <c r="C87" s="6" t="s">
        <v>151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249</v>
      </c>
      <c r="N87" s="22">
        <v>581</v>
      </c>
      <c r="O87" s="22">
        <v>0</v>
      </c>
      <c r="P87" s="22">
        <v>0</v>
      </c>
      <c r="Q87" s="22">
        <v>284</v>
      </c>
      <c r="R87" s="22">
        <v>0</v>
      </c>
      <c r="S87" s="22">
        <v>0</v>
      </c>
      <c r="T87" s="22">
        <v>0</v>
      </c>
      <c r="U87" s="22">
        <v>0</v>
      </c>
      <c r="V87" s="84">
        <v>0</v>
      </c>
      <c r="W87" s="71">
        <f t="shared" si="7"/>
        <v>1114</v>
      </c>
      <c r="X87" s="71">
        <f t="shared" si="8"/>
        <v>0</v>
      </c>
      <c r="Y87" s="78">
        <f t="shared" si="9"/>
        <v>0</v>
      </c>
      <c r="Z87" s="71">
        <f t="shared" si="10"/>
        <v>1114</v>
      </c>
      <c r="AA87" s="113">
        <f t="shared" si="12"/>
        <v>2228</v>
      </c>
    </row>
    <row r="88" spans="1:27" ht="15.75" thickBot="1" x14ac:dyDescent="0.3">
      <c r="A88" s="108">
        <f t="shared" si="11"/>
        <v>70</v>
      </c>
      <c r="B88" s="35">
        <v>70</v>
      </c>
      <c r="C88" s="6" t="s">
        <v>152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91</v>
      </c>
      <c r="K88" s="22">
        <v>0</v>
      </c>
      <c r="L88" s="22">
        <v>70</v>
      </c>
      <c r="M88" s="22">
        <v>278</v>
      </c>
      <c r="N88" s="22">
        <v>270</v>
      </c>
      <c r="O88" s="22">
        <v>553</v>
      </c>
      <c r="P88" s="22">
        <v>0</v>
      </c>
      <c r="Q88" s="22">
        <v>1094</v>
      </c>
      <c r="R88" s="22">
        <v>0</v>
      </c>
      <c r="S88" s="22">
        <v>0</v>
      </c>
      <c r="T88" s="22">
        <v>0</v>
      </c>
      <c r="U88" s="22">
        <v>0</v>
      </c>
      <c r="V88" s="84">
        <v>0</v>
      </c>
      <c r="W88" s="71">
        <f t="shared" si="7"/>
        <v>2356</v>
      </c>
      <c r="X88" s="71">
        <f t="shared" si="8"/>
        <v>0</v>
      </c>
      <c r="Y88" s="78">
        <f t="shared" si="9"/>
        <v>0</v>
      </c>
      <c r="Z88" s="71">
        <f t="shared" si="10"/>
        <v>2356</v>
      </c>
      <c r="AA88" s="113">
        <f t="shared" si="12"/>
        <v>4712</v>
      </c>
    </row>
    <row r="89" spans="1:27" ht="15.75" thickBot="1" x14ac:dyDescent="0.3">
      <c r="A89" s="108">
        <f t="shared" si="11"/>
        <v>71</v>
      </c>
      <c r="B89" s="35">
        <v>71</v>
      </c>
      <c r="C89" s="6" t="s">
        <v>153</v>
      </c>
      <c r="D89" s="22">
        <v>0</v>
      </c>
      <c r="E89" s="22">
        <v>0</v>
      </c>
      <c r="F89" s="22">
        <v>0</v>
      </c>
      <c r="G89" s="22">
        <v>0</v>
      </c>
      <c r="H89" s="22">
        <v>420</v>
      </c>
      <c r="I89" s="22">
        <v>491</v>
      </c>
      <c r="J89" s="22">
        <v>350.5</v>
      </c>
      <c r="K89" s="22">
        <v>0</v>
      </c>
      <c r="L89" s="22">
        <v>265</v>
      </c>
      <c r="M89" s="22">
        <v>639</v>
      </c>
      <c r="N89" s="22">
        <v>792</v>
      </c>
      <c r="O89" s="22">
        <v>0</v>
      </c>
      <c r="P89" s="22">
        <v>0</v>
      </c>
      <c r="Q89" s="22">
        <v>1263.5</v>
      </c>
      <c r="R89" s="22">
        <v>0</v>
      </c>
      <c r="S89" s="22">
        <v>26</v>
      </c>
      <c r="T89" s="22">
        <v>0</v>
      </c>
      <c r="U89" s="22">
        <v>0</v>
      </c>
      <c r="V89" s="84">
        <v>0</v>
      </c>
      <c r="W89" s="71">
        <f t="shared" si="7"/>
        <v>3336</v>
      </c>
      <c r="X89" s="71">
        <f t="shared" si="8"/>
        <v>911</v>
      </c>
      <c r="Y89" s="78">
        <f t="shared" si="9"/>
        <v>0</v>
      </c>
      <c r="Z89" s="71">
        <f t="shared" si="10"/>
        <v>4247</v>
      </c>
      <c r="AA89" s="113">
        <f t="shared" si="12"/>
        <v>8494</v>
      </c>
    </row>
    <row r="90" spans="1:27" ht="15.75" thickBot="1" x14ac:dyDescent="0.3">
      <c r="A90" s="108">
        <f t="shared" si="11"/>
        <v>72</v>
      </c>
      <c r="B90" s="35">
        <v>72</v>
      </c>
      <c r="C90" s="6" t="s">
        <v>154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408</v>
      </c>
      <c r="K90" s="22">
        <v>0</v>
      </c>
      <c r="L90" s="22">
        <v>84</v>
      </c>
      <c r="M90" s="22">
        <v>241.5</v>
      </c>
      <c r="N90" s="22">
        <v>379.5</v>
      </c>
      <c r="O90" s="22">
        <v>0</v>
      </c>
      <c r="P90" s="22">
        <v>0</v>
      </c>
      <c r="Q90" s="22">
        <v>682</v>
      </c>
      <c r="R90" s="22">
        <v>0</v>
      </c>
      <c r="S90" s="22">
        <v>0</v>
      </c>
      <c r="T90" s="22">
        <v>0</v>
      </c>
      <c r="U90" s="22">
        <v>0</v>
      </c>
      <c r="V90" s="84">
        <v>0</v>
      </c>
      <c r="W90" s="71">
        <f>SUM(J90:V90)</f>
        <v>1795</v>
      </c>
      <c r="X90" s="71">
        <f t="shared" si="8"/>
        <v>0</v>
      </c>
      <c r="Y90" s="78">
        <f t="shared" si="9"/>
        <v>0</v>
      </c>
      <c r="Z90" s="71">
        <f t="shared" si="10"/>
        <v>1795</v>
      </c>
      <c r="AA90" s="113">
        <f t="shared" si="12"/>
        <v>3590</v>
      </c>
    </row>
    <row r="91" spans="1:27" ht="15.75" thickBot="1" x14ac:dyDescent="0.3">
      <c r="A91" s="108">
        <f t="shared" si="11"/>
        <v>73</v>
      </c>
      <c r="B91" s="35">
        <v>73</v>
      </c>
      <c r="C91" s="6" t="s">
        <v>155</v>
      </c>
      <c r="D91" s="22">
        <v>0</v>
      </c>
      <c r="E91" s="22">
        <v>0</v>
      </c>
      <c r="F91" s="22">
        <v>0</v>
      </c>
      <c r="G91" s="22">
        <v>0</v>
      </c>
      <c r="H91" s="22">
        <v>416</v>
      </c>
      <c r="I91" s="22">
        <v>328.5</v>
      </c>
      <c r="J91" s="22">
        <v>101</v>
      </c>
      <c r="K91" s="22">
        <v>0</v>
      </c>
      <c r="L91" s="22">
        <v>0</v>
      </c>
      <c r="M91" s="22">
        <v>627.5</v>
      </c>
      <c r="N91" s="22">
        <v>883</v>
      </c>
      <c r="O91" s="22">
        <v>0</v>
      </c>
      <c r="P91" s="22">
        <v>0</v>
      </c>
      <c r="Q91" s="22">
        <v>1056.5</v>
      </c>
      <c r="R91" s="22">
        <v>0</v>
      </c>
      <c r="S91" s="22">
        <v>71</v>
      </c>
      <c r="T91" s="22">
        <v>71</v>
      </c>
      <c r="U91" s="22">
        <v>0</v>
      </c>
      <c r="V91" s="84">
        <v>0</v>
      </c>
      <c r="W91" s="71">
        <f t="shared" si="7"/>
        <v>2810</v>
      </c>
      <c r="X91" s="71">
        <f t="shared" si="8"/>
        <v>744.5</v>
      </c>
      <c r="Y91" s="78">
        <f t="shared" si="9"/>
        <v>0</v>
      </c>
      <c r="Z91" s="71">
        <f t="shared" si="10"/>
        <v>3554.5</v>
      </c>
      <c r="AA91" s="113">
        <f t="shared" si="12"/>
        <v>7109</v>
      </c>
    </row>
    <row r="92" spans="1:27" ht="15.75" thickBot="1" x14ac:dyDescent="0.3">
      <c r="A92" s="110">
        <f t="shared" si="11"/>
        <v>74</v>
      </c>
      <c r="B92" s="35">
        <v>74</v>
      </c>
      <c r="C92" s="6" t="s">
        <v>156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161</v>
      </c>
      <c r="R92" s="22">
        <v>0</v>
      </c>
      <c r="S92" s="22">
        <v>0</v>
      </c>
      <c r="T92" s="22">
        <v>0</v>
      </c>
      <c r="U92" s="22">
        <v>0</v>
      </c>
      <c r="V92" s="84">
        <v>0</v>
      </c>
      <c r="W92" s="71">
        <f t="shared" si="7"/>
        <v>161</v>
      </c>
      <c r="X92" s="71">
        <f t="shared" si="8"/>
        <v>0</v>
      </c>
      <c r="Y92" s="78">
        <f t="shared" si="9"/>
        <v>0</v>
      </c>
      <c r="Z92" s="71">
        <f t="shared" si="10"/>
        <v>161</v>
      </c>
      <c r="AA92" s="113">
        <f t="shared" si="12"/>
        <v>322</v>
      </c>
    </row>
    <row r="93" spans="1:27" ht="15.75" thickBot="1" x14ac:dyDescent="0.3">
      <c r="A93" s="108">
        <f t="shared" si="11"/>
        <v>75</v>
      </c>
      <c r="B93" s="35">
        <v>75</v>
      </c>
      <c r="C93" s="6" t="s">
        <v>157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2">
        <v>105.4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84">
        <v>0</v>
      </c>
      <c r="W93" s="71">
        <f t="shared" si="7"/>
        <v>105.4</v>
      </c>
      <c r="X93" s="71">
        <f t="shared" si="8"/>
        <v>0</v>
      </c>
      <c r="Y93" s="78">
        <f t="shared" si="9"/>
        <v>0</v>
      </c>
      <c r="Z93" s="71">
        <f t="shared" si="10"/>
        <v>105.4</v>
      </c>
      <c r="AA93" s="113">
        <f t="shared" si="12"/>
        <v>210.8</v>
      </c>
    </row>
    <row r="94" spans="1:27" ht="15.75" thickBot="1" x14ac:dyDescent="0.3">
      <c r="A94" s="108">
        <f t="shared" si="11"/>
        <v>76</v>
      </c>
      <c r="B94" s="35">
        <v>76</v>
      </c>
      <c r="C94" s="6" t="s">
        <v>158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70</v>
      </c>
      <c r="R94" s="22">
        <v>0</v>
      </c>
      <c r="S94" s="22">
        <v>0</v>
      </c>
      <c r="T94" s="22">
        <v>0</v>
      </c>
      <c r="U94" s="22">
        <v>0</v>
      </c>
      <c r="V94" s="84">
        <v>0</v>
      </c>
      <c r="W94" s="71">
        <f t="shared" si="7"/>
        <v>70</v>
      </c>
      <c r="X94" s="71">
        <f t="shared" si="8"/>
        <v>0</v>
      </c>
      <c r="Y94" s="78">
        <f t="shared" si="9"/>
        <v>0</v>
      </c>
      <c r="Z94" s="71">
        <f t="shared" si="10"/>
        <v>70</v>
      </c>
      <c r="AA94" s="113">
        <f t="shared" si="12"/>
        <v>140</v>
      </c>
    </row>
    <row r="95" spans="1:27" ht="15.75" thickBot="1" x14ac:dyDescent="0.3">
      <c r="A95" s="108">
        <f t="shared" si="11"/>
        <v>77</v>
      </c>
      <c r="B95" s="35">
        <v>77</v>
      </c>
      <c r="C95" s="6" t="s">
        <v>159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84">
        <v>0</v>
      </c>
      <c r="W95" s="71">
        <f t="shared" si="7"/>
        <v>0</v>
      </c>
      <c r="X95" s="71">
        <f t="shared" si="8"/>
        <v>0</v>
      </c>
      <c r="Y95" s="78">
        <f t="shared" si="9"/>
        <v>0</v>
      </c>
      <c r="Z95" s="71">
        <f t="shared" si="10"/>
        <v>0</v>
      </c>
      <c r="AA95" s="113">
        <f t="shared" si="12"/>
        <v>0</v>
      </c>
    </row>
    <row r="96" spans="1:27" ht="15.75" thickBot="1" x14ac:dyDescent="0.3">
      <c r="A96" s="110">
        <f t="shared" si="11"/>
        <v>78</v>
      </c>
      <c r="B96" s="35">
        <v>78</v>
      </c>
      <c r="C96" s="6" t="s">
        <v>160</v>
      </c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16.2</v>
      </c>
      <c r="R96" s="22">
        <v>0</v>
      </c>
      <c r="S96" s="22">
        <v>0</v>
      </c>
      <c r="T96" s="22">
        <v>0</v>
      </c>
      <c r="U96" s="22">
        <v>0</v>
      </c>
      <c r="V96" s="84">
        <v>0</v>
      </c>
      <c r="W96" s="71">
        <f t="shared" si="7"/>
        <v>16.2</v>
      </c>
      <c r="X96" s="71">
        <f t="shared" si="8"/>
        <v>0</v>
      </c>
      <c r="Y96" s="78">
        <f t="shared" si="9"/>
        <v>0</v>
      </c>
      <c r="Z96" s="71">
        <f t="shared" si="10"/>
        <v>16.2</v>
      </c>
      <c r="AA96" s="113">
        <f t="shared" si="12"/>
        <v>32.4</v>
      </c>
    </row>
    <row r="97" spans="1:29" ht="15.75" thickBot="1" x14ac:dyDescent="0.3">
      <c r="A97" s="110">
        <f t="shared" si="11"/>
        <v>79</v>
      </c>
      <c r="B97" s="35">
        <v>79</v>
      </c>
      <c r="C97" s="6" t="s">
        <v>161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116</v>
      </c>
      <c r="K97" s="22">
        <v>0</v>
      </c>
      <c r="L97" s="22">
        <v>0</v>
      </c>
      <c r="M97" s="22">
        <v>170.2</v>
      </c>
      <c r="N97" s="22">
        <v>0</v>
      </c>
      <c r="O97" s="22">
        <v>305.3</v>
      </c>
      <c r="P97" s="22">
        <v>0</v>
      </c>
      <c r="Q97" s="22">
        <v>68.400000000000006</v>
      </c>
      <c r="R97" s="22">
        <v>0</v>
      </c>
      <c r="S97" s="22">
        <v>0</v>
      </c>
      <c r="T97" s="22">
        <v>0</v>
      </c>
      <c r="U97" s="22">
        <v>0</v>
      </c>
      <c r="V97" s="84">
        <v>0</v>
      </c>
      <c r="W97" s="71">
        <f t="shared" si="7"/>
        <v>659.9</v>
      </c>
      <c r="X97" s="71">
        <f t="shared" si="8"/>
        <v>0</v>
      </c>
      <c r="Y97" s="78">
        <f t="shared" si="9"/>
        <v>0</v>
      </c>
      <c r="Z97" s="71">
        <f t="shared" si="10"/>
        <v>659.9</v>
      </c>
      <c r="AA97" s="113">
        <f t="shared" si="12"/>
        <v>1319.8</v>
      </c>
    </row>
    <row r="98" spans="1:29" ht="15.75" thickBot="1" x14ac:dyDescent="0.3">
      <c r="A98" s="110">
        <f>B98</f>
        <v>80</v>
      </c>
      <c r="B98" s="36">
        <v>80</v>
      </c>
      <c r="C98" s="9" t="s">
        <v>162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373</v>
      </c>
      <c r="K98" s="24">
        <v>0</v>
      </c>
      <c r="L98" s="24">
        <v>0</v>
      </c>
      <c r="M98" s="24">
        <v>207</v>
      </c>
      <c r="N98" s="24">
        <v>0</v>
      </c>
      <c r="O98" s="24">
        <v>206.5</v>
      </c>
      <c r="P98" s="24">
        <v>381.5</v>
      </c>
      <c r="Q98" s="24">
        <v>1062.0999999999999</v>
      </c>
      <c r="R98" s="24">
        <v>0</v>
      </c>
      <c r="S98" s="24">
        <v>0</v>
      </c>
      <c r="T98" s="24">
        <v>0</v>
      </c>
      <c r="U98" s="24">
        <v>0</v>
      </c>
      <c r="V98" s="96">
        <v>0</v>
      </c>
      <c r="W98" s="71">
        <f t="shared" si="7"/>
        <v>2230.1</v>
      </c>
      <c r="X98" s="71">
        <f t="shared" si="8"/>
        <v>0</v>
      </c>
      <c r="Y98" s="78">
        <f t="shared" si="9"/>
        <v>0</v>
      </c>
      <c r="Z98" s="71">
        <f t="shared" si="10"/>
        <v>2230.1</v>
      </c>
      <c r="AA98" s="113">
        <f t="shared" si="12"/>
        <v>4460.2</v>
      </c>
    </row>
    <row r="99" spans="1:29" ht="15.75" thickBot="1" x14ac:dyDescent="0.3">
      <c r="B99" s="33"/>
      <c r="C99" s="18" t="s">
        <v>175</v>
      </c>
      <c r="D99" s="97">
        <f t="shared" ref="D99:Z99" si="13">SUM(D5:D98)</f>
        <v>541.1</v>
      </c>
      <c r="E99" s="98">
        <f t="shared" si="13"/>
        <v>2811.85</v>
      </c>
      <c r="F99" s="98">
        <f t="shared" si="13"/>
        <v>1571.2</v>
      </c>
      <c r="G99" s="98">
        <f t="shared" si="13"/>
        <v>5615.6</v>
      </c>
      <c r="H99" s="98">
        <f t="shared" si="13"/>
        <v>8136.65</v>
      </c>
      <c r="I99" s="98">
        <f t="shared" si="13"/>
        <v>24685.699999999997</v>
      </c>
      <c r="J99" s="98">
        <f t="shared" si="13"/>
        <v>25657.154999999999</v>
      </c>
      <c r="K99" s="98">
        <f t="shared" si="13"/>
        <v>60.5</v>
      </c>
      <c r="L99" s="98">
        <f t="shared" si="13"/>
        <v>12540.800000000001</v>
      </c>
      <c r="M99" s="98">
        <f t="shared" si="13"/>
        <v>41854.689999999995</v>
      </c>
      <c r="N99" s="98">
        <f t="shared" si="13"/>
        <v>33847.339999999997</v>
      </c>
      <c r="O99" s="98">
        <f t="shared" si="13"/>
        <v>14411.664999999995</v>
      </c>
      <c r="P99" s="98">
        <f t="shared" si="13"/>
        <v>426.5</v>
      </c>
      <c r="Q99" s="98">
        <f t="shared" si="13"/>
        <v>40112.369999999995</v>
      </c>
      <c r="R99" s="98">
        <f t="shared" si="13"/>
        <v>4143.1499999999996</v>
      </c>
      <c r="S99" s="98">
        <f t="shared" si="13"/>
        <v>2164.25</v>
      </c>
      <c r="T99" s="98">
        <f t="shared" si="13"/>
        <v>1439.83</v>
      </c>
      <c r="U99" s="98">
        <f t="shared" si="13"/>
        <v>202</v>
      </c>
      <c r="V99" s="99">
        <f t="shared" si="13"/>
        <v>59.5</v>
      </c>
      <c r="W99" s="75">
        <f t="shared" si="13"/>
        <v>176919.75</v>
      </c>
      <c r="X99" s="75">
        <f t="shared" si="13"/>
        <v>40009.149999999994</v>
      </c>
      <c r="Y99" s="79">
        <f t="shared" si="13"/>
        <v>3352.95</v>
      </c>
      <c r="Z99" s="75">
        <f t="shared" si="13"/>
        <v>220281.1</v>
      </c>
      <c r="AA99" s="114">
        <f>SUM(AA5:AA98)</f>
        <v>440562.2</v>
      </c>
      <c r="AB99" s="16"/>
      <c r="AC99" s="115"/>
    </row>
    <row r="100" spans="1:29" ht="15.75" thickBot="1" x14ac:dyDescent="0.3">
      <c r="AB100" s="16"/>
    </row>
    <row r="101" spans="1:29" x14ac:dyDescent="0.25">
      <c r="B101" s="41"/>
      <c r="C101" s="42" t="s">
        <v>176</v>
      </c>
      <c r="D101" s="53">
        <f>'город + 27 (ТЦ+2очередь)'!D72</f>
        <v>541.1</v>
      </c>
      <c r="E101" s="53">
        <f>'город + 27 (ТЦ+2очередь)'!E72</f>
        <v>2811.85</v>
      </c>
      <c r="F101" s="53">
        <f>'город + 27 (ТЦ+2очередь)'!F72</f>
        <v>1571.2</v>
      </c>
      <c r="G101" s="53">
        <f>'город + 27 (ТЦ+2очередь)'!G72</f>
        <v>3978.6</v>
      </c>
      <c r="H101" s="53">
        <f>'город + 27 (ТЦ+2очередь)'!H72</f>
        <v>6793.65</v>
      </c>
      <c r="I101" s="53">
        <f>'город + 27 (ТЦ+2очередь)'!I72</f>
        <v>19326</v>
      </c>
      <c r="J101" s="53">
        <f>'город + 27 (ТЦ+2очередь)'!J72</f>
        <v>20724.555</v>
      </c>
      <c r="K101" s="53">
        <f>'город + 27 (ТЦ+2очередь)'!K72</f>
        <v>60.5</v>
      </c>
      <c r="L101" s="53">
        <f>'город + 27 (ТЦ+2очередь)'!L72</f>
        <v>9562.1</v>
      </c>
      <c r="M101" s="53">
        <f>'город + 27 (ТЦ+2очередь)'!M72</f>
        <v>33583.19</v>
      </c>
      <c r="N101" s="53">
        <f>'город + 27 (ТЦ+2очередь)'!N72</f>
        <v>23645.14</v>
      </c>
      <c r="O101" s="53">
        <f>'город + 27 (ТЦ+2очередь)'!O72</f>
        <v>11417.464999999998</v>
      </c>
      <c r="P101" s="53">
        <f>'город + 27 (ТЦ+2очередь)'!P72</f>
        <v>381.5</v>
      </c>
      <c r="Q101" s="53">
        <f>'город + 27 (ТЦ+2очередь)'!Q72</f>
        <v>24143.200000000001</v>
      </c>
      <c r="R101" s="53">
        <f>'город + 27 (ТЦ+2очередь)'!R72</f>
        <v>3645.1499999999996</v>
      </c>
      <c r="S101" s="53">
        <f>'город + 27 (ТЦ+2очередь)'!S72</f>
        <v>1656.75</v>
      </c>
      <c r="T101" s="53">
        <f>'город + 27 (ТЦ+2очередь)'!T72</f>
        <v>1185.6300000000001</v>
      </c>
      <c r="U101" s="53">
        <f>'город + 27 (ТЦ+2очередь)'!U72</f>
        <v>202</v>
      </c>
      <c r="V101" s="53">
        <f>'город + 27 (ТЦ+2очередь)'!V72</f>
        <v>59.5</v>
      </c>
      <c r="W101" s="53">
        <f>'город + 27 (ТЦ+2очередь)'!W72</f>
        <v>130266.68000000001</v>
      </c>
      <c r="X101" s="53">
        <f>'город + 27 (ТЦ+2очередь)'!X72</f>
        <v>31669.45</v>
      </c>
      <c r="Y101" s="53">
        <f>'город + 27 (ТЦ+2очередь)'!Y72</f>
        <v>3352.95</v>
      </c>
      <c r="Z101" s="53">
        <f>'город + 27 (ТЦ+2очередь)'!Z72</f>
        <v>165288.33000000005</v>
      </c>
      <c r="AB101" s="16"/>
    </row>
    <row r="102" spans="1:29" x14ac:dyDescent="0.25">
      <c r="B102" s="43"/>
      <c r="C102" s="40"/>
      <c r="D102" s="52">
        <f>D101/1000</f>
        <v>0.54110000000000003</v>
      </c>
      <c r="E102" s="50">
        <f t="shared" ref="E102:Y102" si="14">E101/1000</f>
        <v>2.8118499999999997</v>
      </c>
      <c r="F102" s="49">
        <f t="shared" si="14"/>
        <v>1.5712000000000002</v>
      </c>
      <c r="G102" s="49">
        <f t="shared" si="14"/>
        <v>3.9785999999999997</v>
      </c>
      <c r="H102" s="49">
        <f t="shared" si="14"/>
        <v>6.7936499999999995</v>
      </c>
      <c r="I102" s="57">
        <f t="shared" si="14"/>
        <v>19.326000000000001</v>
      </c>
      <c r="J102" s="55">
        <f t="shared" si="14"/>
        <v>20.724554999999999</v>
      </c>
      <c r="K102" s="49">
        <f t="shared" si="14"/>
        <v>6.0499999999999998E-2</v>
      </c>
      <c r="L102" s="49">
        <f t="shared" si="14"/>
        <v>9.5621000000000009</v>
      </c>
      <c r="M102" s="49">
        <f t="shared" si="14"/>
        <v>33.583190000000002</v>
      </c>
      <c r="N102" s="49">
        <f t="shared" si="14"/>
        <v>23.645139999999998</v>
      </c>
      <c r="O102" s="49">
        <f t="shared" si="14"/>
        <v>11.417464999999998</v>
      </c>
      <c r="P102" s="49">
        <f t="shared" si="14"/>
        <v>0.38150000000000001</v>
      </c>
      <c r="Q102" s="49">
        <f t="shared" si="14"/>
        <v>24.1432</v>
      </c>
      <c r="R102" s="49">
        <f t="shared" si="14"/>
        <v>3.6451499999999997</v>
      </c>
      <c r="S102" s="49">
        <f t="shared" si="14"/>
        <v>1.6567499999999999</v>
      </c>
      <c r="T102" s="49">
        <f t="shared" si="14"/>
        <v>1.1856300000000002</v>
      </c>
      <c r="U102" s="49">
        <f t="shared" si="14"/>
        <v>0.20200000000000001</v>
      </c>
      <c r="V102" s="52">
        <f t="shared" si="14"/>
        <v>5.9499999999999997E-2</v>
      </c>
      <c r="W102" s="67">
        <f t="shared" si="14"/>
        <v>130.26668000000001</v>
      </c>
      <c r="X102" s="68">
        <f t="shared" si="14"/>
        <v>31.669450000000001</v>
      </c>
      <c r="Y102" s="68">
        <f t="shared" si="14"/>
        <v>3.3529499999999999</v>
      </c>
      <c r="Z102" s="68">
        <f>Z101/1000</f>
        <v>165.28833000000006</v>
      </c>
      <c r="AB102" s="16"/>
    </row>
    <row r="103" spans="1:29" x14ac:dyDescent="0.25">
      <c r="B103" s="43"/>
      <c r="C103" s="40" t="s">
        <v>177</v>
      </c>
      <c r="D103" s="53">
        <f>село!D32</f>
        <v>0</v>
      </c>
      <c r="E103" s="53">
        <f>село!E32</f>
        <v>0</v>
      </c>
      <c r="F103" s="53">
        <f>село!F32</f>
        <v>0</v>
      </c>
      <c r="G103" s="53">
        <f>село!G32</f>
        <v>1637</v>
      </c>
      <c r="H103" s="53">
        <f>село!H32</f>
        <v>1343</v>
      </c>
      <c r="I103" s="53">
        <f>село!I32</f>
        <v>5359.7</v>
      </c>
      <c r="J103" s="53">
        <f>село!J32</f>
        <v>4932.6000000000004</v>
      </c>
      <c r="K103" s="53">
        <f>село!K32</f>
        <v>0</v>
      </c>
      <c r="L103" s="53">
        <f>село!L32</f>
        <v>2978.7</v>
      </c>
      <c r="M103" s="53">
        <f>село!M32</f>
        <v>8271.5</v>
      </c>
      <c r="N103" s="53">
        <f>село!N32</f>
        <v>10202.200000000001</v>
      </c>
      <c r="O103" s="53">
        <f>село!O32</f>
        <v>2994.2000000000003</v>
      </c>
      <c r="P103" s="53">
        <f>село!P32</f>
        <v>45</v>
      </c>
      <c r="Q103" s="53">
        <f>село!Q32</f>
        <v>15969.17</v>
      </c>
      <c r="R103" s="53">
        <f>село!R32</f>
        <v>498</v>
      </c>
      <c r="S103" s="53">
        <f>село!S32</f>
        <v>507.5</v>
      </c>
      <c r="T103" s="53">
        <f>село!T32</f>
        <v>254.2</v>
      </c>
      <c r="U103" s="53">
        <f>село!U32</f>
        <v>0</v>
      </c>
      <c r="V103" s="53">
        <f>село!V32</f>
        <v>0</v>
      </c>
      <c r="W103" s="53">
        <f>село!W32</f>
        <v>46653.07</v>
      </c>
      <c r="X103" s="53">
        <f>село!X32</f>
        <v>8339.7000000000007</v>
      </c>
      <c r="Y103" s="53">
        <f>село!Y32</f>
        <v>0</v>
      </c>
      <c r="Z103" s="53">
        <f>село!Z32</f>
        <v>54992.770000000004</v>
      </c>
      <c r="AB103" s="16"/>
    </row>
    <row r="104" spans="1:29" x14ac:dyDescent="0.25">
      <c r="B104" s="43"/>
      <c r="C104" s="40"/>
      <c r="D104" s="52">
        <f>D103/1000</f>
        <v>0</v>
      </c>
      <c r="E104" s="50">
        <f t="shared" ref="E104:Z104" si="15">E103/1000</f>
        <v>0</v>
      </c>
      <c r="F104" s="49">
        <f t="shared" si="15"/>
        <v>0</v>
      </c>
      <c r="G104" s="49">
        <f t="shared" si="15"/>
        <v>1.637</v>
      </c>
      <c r="H104" s="49">
        <f t="shared" si="15"/>
        <v>1.343</v>
      </c>
      <c r="I104" s="57">
        <f t="shared" si="15"/>
        <v>5.3597000000000001</v>
      </c>
      <c r="J104" s="55">
        <f t="shared" si="15"/>
        <v>4.9326000000000008</v>
      </c>
      <c r="K104" s="49">
        <f t="shared" si="15"/>
        <v>0</v>
      </c>
      <c r="L104" s="49">
        <f t="shared" si="15"/>
        <v>2.9786999999999999</v>
      </c>
      <c r="M104" s="49">
        <f t="shared" si="15"/>
        <v>8.2714999999999996</v>
      </c>
      <c r="N104" s="49">
        <f t="shared" si="15"/>
        <v>10.202200000000001</v>
      </c>
      <c r="O104" s="49">
        <f t="shared" si="15"/>
        <v>2.9942000000000002</v>
      </c>
      <c r="P104" s="49">
        <f t="shared" si="15"/>
        <v>4.4999999999999998E-2</v>
      </c>
      <c r="Q104" s="49">
        <f t="shared" si="15"/>
        <v>15.96917</v>
      </c>
      <c r="R104" s="49">
        <f t="shared" si="15"/>
        <v>0.498</v>
      </c>
      <c r="S104" s="49">
        <f t="shared" si="15"/>
        <v>0.50749999999999995</v>
      </c>
      <c r="T104" s="49">
        <f t="shared" si="15"/>
        <v>0.25419999999999998</v>
      </c>
      <c r="U104" s="49">
        <f t="shared" si="15"/>
        <v>0</v>
      </c>
      <c r="V104" s="52">
        <f t="shared" si="15"/>
        <v>0</v>
      </c>
      <c r="W104" s="67">
        <f t="shared" si="15"/>
        <v>46.65307</v>
      </c>
      <c r="X104" s="68">
        <f t="shared" si="15"/>
        <v>8.3397000000000006</v>
      </c>
      <c r="Y104" s="68">
        <f t="shared" si="15"/>
        <v>0</v>
      </c>
      <c r="Z104" s="68">
        <f t="shared" si="15"/>
        <v>54.992770000000007</v>
      </c>
      <c r="AB104" s="16"/>
    </row>
    <row r="105" spans="1:29" ht="15.75" thickBot="1" x14ac:dyDescent="0.3">
      <c r="B105" s="44"/>
      <c r="C105" s="45"/>
      <c r="D105" s="54">
        <f>D99</f>
        <v>541.1</v>
      </c>
      <c r="E105" s="51">
        <f t="shared" ref="E105:Z105" si="16">E99</f>
        <v>2811.85</v>
      </c>
      <c r="F105" s="48">
        <f t="shared" si="16"/>
        <v>1571.2</v>
      </c>
      <c r="G105" s="48">
        <f t="shared" si="16"/>
        <v>5615.6</v>
      </c>
      <c r="H105" s="48">
        <f t="shared" si="16"/>
        <v>8136.65</v>
      </c>
      <c r="I105" s="58">
        <f t="shared" si="16"/>
        <v>24685.699999999997</v>
      </c>
      <c r="J105" s="60">
        <f t="shared" si="16"/>
        <v>25657.154999999999</v>
      </c>
      <c r="K105" s="47">
        <f t="shared" si="16"/>
        <v>60.5</v>
      </c>
      <c r="L105" s="47">
        <f t="shared" si="16"/>
        <v>12540.800000000001</v>
      </c>
      <c r="M105" s="47">
        <f t="shared" si="16"/>
        <v>41854.689999999995</v>
      </c>
      <c r="N105" s="47">
        <f t="shared" si="16"/>
        <v>33847.339999999997</v>
      </c>
      <c r="O105" s="47">
        <f t="shared" si="16"/>
        <v>14411.664999999995</v>
      </c>
      <c r="P105" s="47">
        <f t="shared" si="16"/>
        <v>426.5</v>
      </c>
      <c r="Q105" s="47">
        <f t="shared" si="16"/>
        <v>40112.369999999995</v>
      </c>
      <c r="R105" s="47">
        <f t="shared" si="16"/>
        <v>4143.1499999999996</v>
      </c>
      <c r="S105" s="47">
        <f t="shared" si="16"/>
        <v>2164.25</v>
      </c>
      <c r="T105" s="47">
        <f t="shared" si="16"/>
        <v>1439.83</v>
      </c>
      <c r="U105" s="47">
        <f t="shared" si="16"/>
        <v>202</v>
      </c>
      <c r="V105" s="56">
        <f t="shared" si="16"/>
        <v>59.5</v>
      </c>
      <c r="W105" s="59">
        <f t="shared" si="16"/>
        <v>176919.75</v>
      </c>
      <c r="X105" s="46">
        <f t="shared" si="16"/>
        <v>40009.149999999994</v>
      </c>
      <c r="Y105" s="46">
        <f t="shared" si="16"/>
        <v>3352.95</v>
      </c>
      <c r="Z105" s="112">
        <f t="shared" si="16"/>
        <v>220281.1</v>
      </c>
      <c r="AA105" s="109">
        <f>Z103+Z101</f>
        <v>220281.10000000003</v>
      </c>
      <c r="AB105" s="16"/>
    </row>
    <row r="106" spans="1:29" x14ac:dyDescent="0.25">
      <c r="B106" s="61"/>
      <c r="C106" s="38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39"/>
      <c r="Y106" s="39"/>
      <c r="Z106" s="39"/>
      <c r="AB106" s="16"/>
    </row>
    <row r="107" spans="1:29" x14ac:dyDescent="0.25">
      <c r="B107" s="34"/>
      <c r="C107" s="62"/>
      <c r="D107" s="21" t="s">
        <v>176</v>
      </c>
      <c r="E107" s="21" t="s">
        <v>177</v>
      </c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9" x14ac:dyDescent="0.25">
      <c r="B108" s="34"/>
      <c r="C108" s="62" t="s">
        <v>179</v>
      </c>
      <c r="D108" s="63">
        <f>SUM(J102:V102)</f>
        <v>130.26668000000001</v>
      </c>
      <c r="E108" s="63">
        <f>SUM(J104:V104)</f>
        <v>46.65307</v>
      </c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9" x14ac:dyDescent="0.25">
      <c r="B109" s="34"/>
      <c r="C109" s="62" t="s">
        <v>180</v>
      </c>
      <c r="D109" s="63">
        <f>SUM(E102:I102)</f>
        <v>34.481299999999997</v>
      </c>
      <c r="E109" s="63">
        <f>SUM(E104:I104)</f>
        <v>8.3397000000000006</v>
      </c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4"/>
      <c r="X109" s="12"/>
    </row>
    <row r="110" spans="1:29" x14ac:dyDescent="0.25">
      <c r="B110" s="34"/>
      <c r="C110" s="62" t="s">
        <v>181</v>
      </c>
      <c r="D110" s="63">
        <f>SUM(D102)</f>
        <v>0.54110000000000003</v>
      </c>
      <c r="E110" s="63">
        <f>SUM(D104)</f>
        <v>0</v>
      </c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4"/>
      <c r="X110" s="12"/>
      <c r="Y110" s="12"/>
      <c r="Z110" s="15"/>
      <c r="AA110" s="10"/>
    </row>
    <row r="111" spans="1:29" x14ac:dyDescent="0.25">
      <c r="Y111" s="12" t="s">
        <v>176</v>
      </c>
      <c r="Z111" s="37">
        <f>Z101</f>
        <v>165288.33000000005</v>
      </c>
      <c r="AA111" s="66">
        <f>Z111/1000</f>
        <v>165.28833000000006</v>
      </c>
    </row>
    <row r="112" spans="1:29" x14ac:dyDescent="0.25">
      <c r="Y112" s="12" t="s">
        <v>177</v>
      </c>
      <c r="Z112" s="37">
        <f>Z103</f>
        <v>54992.770000000004</v>
      </c>
      <c r="AA112" s="66">
        <f t="shared" ref="AA112:AA113" si="17">Z112/1000</f>
        <v>54.992770000000007</v>
      </c>
    </row>
    <row r="113" spans="25:27" x14ac:dyDescent="0.25">
      <c r="Y113" s="12" t="s">
        <v>178</v>
      </c>
      <c r="Z113" s="37">
        <f>SUM(Z111:Z112)</f>
        <v>220281.10000000003</v>
      </c>
      <c r="AA113" s="66">
        <f t="shared" si="17"/>
        <v>220.28110000000004</v>
      </c>
    </row>
  </sheetData>
  <mergeCells count="4">
    <mergeCell ref="C1:X1"/>
    <mergeCell ref="B3:B4"/>
    <mergeCell ref="C3:C4"/>
    <mergeCell ref="D3:Z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3"/>
  <sheetViews>
    <sheetView topLeftCell="A49" workbookViewId="0">
      <selection activeCell="A73" sqref="A73:XFD73"/>
    </sheetView>
  </sheetViews>
  <sheetFormatPr defaultRowHeight="15" x14ac:dyDescent="0.25"/>
  <cols>
    <col min="1" max="1" width="9.140625" style="25"/>
    <col min="2" max="2" width="8.28515625" style="25" customWidth="1"/>
    <col min="3" max="3" width="29.85546875" customWidth="1"/>
    <col min="4" max="22" width="8.140625" customWidth="1"/>
    <col min="23" max="23" width="9.5703125" bestFit="1" customWidth="1"/>
    <col min="24" max="24" width="8.5703125" bestFit="1" customWidth="1"/>
    <col min="25" max="25" width="6.28515625" customWidth="1"/>
    <col min="26" max="26" width="11.28515625" bestFit="1" customWidth="1"/>
    <col min="27" max="27" width="11.5703125" bestFit="1" customWidth="1"/>
  </cols>
  <sheetData>
    <row r="1" spans="1:27" ht="15.75" x14ac:dyDescent="0.25">
      <c r="B1" s="27"/>
      <c r="C1" s="116" t="s">
        <v>183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</row>
    <row r="2" spans="1:27" ht="16.5" thickBot="1" x14ac:dyDescent="0.3">
      <c r="B2" s="28"/>
      <c r="C2" s="1"/>
      <c r="D2" s="2"/>
      <c r="E2" s="1"/>
      <c r="F2" s="1" t="s">
        <v>184</v>
      </c>
      <c r="G2" s="1"/>
      <c r="H2" s="1"/>
    </row>
    <row r="3" spans="1:27" ht="15" customHeight="1" x14ac:dyDescent="0.25">
      <c r="B3" s="117" t="s">
        <v>0</v>
      </c>
      <c r="C3" s="119" t="s">
        <v>1</v>
      </c>
      <c r="D3" s="121" t="s">
        <v>2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3"/>
    </row>
    <row r="4" spans="1:27" ht="24.75" thickBot="1" x14ac:dyDescent="0.3">
      <c r="B4" s="118"/>
      <c r="C4" s="120"/>
      <c r="D4" s="107" t="s">
        <v>3</v>
      </c>
      <c r="E4" s="107" t="s">
        <v>4</v>
      </c>
      <c r="F4" s="107" t="s">
        <v>5</v>
      </c>
      <c r="G4" s="107" t="s">
        <v>6</v>
      </c>
      <c r="H4" s="107" t="s">
        <v>7</v>
      </c>
      <c r="I4" s="107" t="s">
        <v>8</v>
      </c>
      <c r="J4" s="107" t="s">
        <v>9</v>
      </c>
      <c r="K4" s="107" t="s">
        <v>135</v>
      </c>
      <c r="L4" s="107" t="s">
        <v>10</v>
      </c>
      <c r="M4" s="107" t="s">
        <v>11</v>
      </c>
      <c r="N4" s="107" t="s">
        <v>12</v>
      </c>
      <c r="O4" s="107" t="s">
        <v>13</v>
      </c>
      <c r="P4" s="107" t="s">
        <v>14</v>
      </c>
      <c r="Q4" s="107" t="s">
        <v>15</v>
      </c>
      <c r="R4" s="107" t="s">
        <v>16</v>
      </c>
      <c r="S4" s="107" t="s">
        <v>17</v>
      </c>
      <c r="T4" s="107" t="s">
        <v>18</v>
      </c>
      <c r="U4" s="107" t="s">
        <v>19</v>
      </c>
      <c r="V4" s="107" t="s">
        <v>20</v>
      </c>
      <c r="W4" s="3" t="s">
        <v>21</v>
      </c>
      <c r="X4" s="107" t="s">
        <v>22</v>
      </c>
      <c r="Y4" s="3" t="s">
        <v>23</v>
      </c>
      <c r="Z4" s="4" t="s">
        <v>24</v>
      </c>
    </row>
    <row r="5" spans="1:27" x14ac:dyDescent="0.25">
      <c r="A5" s="25" t="str">
        <f>B5</f>
        <v>кот. 1</v>
      </c>
      <c r="B5" s="29" t="s">
        <v>25</v>
      </c>
      <c r="C5" s="5" t="s">
        <v>26</v>
      </c>
      <c r="D5" s="80">
        <v>0</v>
      </c>
      <c r="E5" s="81">
        <v>0</v>
      </c>
      <c r="F5" s="81">
        <v>0</v>
      </c>
      <c r="G5" s="81">
        <v>0</v>
      </c>
      <c r="H5" s="81">
        <v>0</v>
      </c>
      <c r="I5" s="81">
        <v>0</v>
      </c>
      <c r="J5" s="81">
        <v>0</v>
      </c>
      <c r="K5" s="81">
        <v>0</v>
      </c>
      <c r="L5" s="81">
        <v>25.5</v>
      </c>
      <c r="M5" s="81">
        <v>285.5</v>
      </c>
      <c r="N5" s="81">
        <v>60</v>
      </c>
      <c r="O5" s="81">
        <v>60</v>
      </c>
      <c r="P5" s="81">
        <v>0</v>
      </c>
      <c r="Q5" s="81">
        <v>1316.5</v>
      </c>
      <c r="R5" s="81">
        <v>44</v>
      </c>
      <c r="S5" s="81">
        <v>0</v>
      </c>
      <c r="T5" s="81">
        <v>3</v>
      </c>
      <c r="U5" s="81">
        <v>0</v>
      </c>
      <c r="V5" s="82">
        <v>0</v>
      </c>
      <c r="W5" s="69">
        <f>SUM(J5:V5)</f>
        <v>1794.5</v>
      </c>
      <c r="X5" s="69">
        <f>SUM(F5:I5)</f>
        <v>0</v>
      </c>
      <c r="Y5" s="76">
        <f>SUM(D5:E5)</f>
        <v>0</v>
      </c>
      <c r="Z5" s="69">
        <f>SUM(W5:Y5)</f>
        <v>1794.5</v>
      </c>
    </row>
    <row r="6" spans="1:27" x14ac:dyDescent="0.25">
      <c r="A6" s="25" t="str">
        <f t="shared" ref="A6:A53" si="0">B6</f>
        <v>кот. 2</v>
      </c>
      <c r="B6" s="29" t="s">
        <v>27</v>
      </c>
      <c r="C6" s="6" t="s">
        <v>28</v>
      </c>
      <c r="D6" s="83">
        <v>0</v>
      </c>
      <c r="E6" s="22">
        <v>0</v>
      </c>
      <c r="F6" s="22">
        <v>0</v>
      </c>
      <c r="G6" s="22">
        <v>0</v>
      </c>
      <c r="H6" s="22">
        <v>0</v>
      </c>
      <c r="I6" s="22">
        <v>190</v>
      </c>
      <c r="J6" s="22">
        <v>343.5</v>
      </c>
      <c r="K6" s="81">
        <v>0</v>
      </c>
      <c r="L6" s="22">
        <v>187</v>
      </c>
      <c r="M6" s="22">
        <v>259.5</v>
      </c>
      <c r="N6" s="22">
        <v>724.2</v>
      </c>
      <c r="O6" s="22">
        <v>234</v>
      </c>
      <c r="P6" s="22">
        <v>0</v>
      </c>
      <c r="Q6" s="22">
        <v>427.2</v>
      </c>
      <c r="R6" s="22">
        <v>0</v>
      </c>
      <c r="S6" s="22">
        <v>0</v>
      </c>
      <c r="T6" s="22">
        <v>0</v>
      </c>
      <c r="U6" s="22">
        <v>0</v>
      </c>
      <c r="V6" s="84">
        <v>0</v>
      </c>
      <c r="W6" s="69">
        <f t="shared" ref="W6:W36" si="1">SUM(J6:V6)</f>
        <v>2175.4</v>
      </c>
      <c r="X6" s="69">
        <f t="shared" ref="X6:X36" si="2">SUM(F6:I6)</f>
        <v>190</v>
      </c>
      <c r="Y6" s="76">
        <f t="shared" ref="Y6:Y36" si="3">SUM(D6:E6)</f>
        <v>0</v>
      </c>
      <c r="Z6" s="69">
        <f>SUM(W6:Y6)</f>
        <v>2365.4</v>
      </c>
      <c r="AA6" s="10"/>
    </row>
    <row r="7" spans="1:27" x14ac:dyDescent="0.25">
      <c r="A7" s="25" t="str">
        <f t="shared" si="0"/>
        <v>кот. 3</v>
      </c>
      <c r="B7" s="29" t="s">
        <v>29</v>
      </c>
      <c r="C7" s="6" t="s">
        <v>30</v>
      </c>
      <c r="D7" s="83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81">
        <v>0</v>
      </c>
      <c r="L7" s="22">
        <v>0</v>
      </c>
      <c r="M7" s="22">
        <v>411</v>
      </c>
      <c r="N7" s="22">
        <v>186.5</v>
      </c>
      <c r="O7" s="22">
        <v>147.5</v>
      </c>
      <c r="P7" s="22">
        <v>0</v>
      </c>
      <c r="Q7" s="22">
        <v>138.6</v>
      </c>
      <c r="R7" s="22">
        <v>0</v>
      </c>
      <c r="S7" s="22">
        <v>0</v>
      </c>
      <c r="T7" s="22">
        <v>117</v>
      </c>
      <c r="U7" s="22">
        <v>0</v>
      </c>
      <c r="V7" s="84">
        <v>0</v>
      </c>
      <c r="W7" s="69">
        <f t="shared" si="1"/>
        <v>1000.6</v>
      </c>
      <c r="X7" s="69">
        <f t="shared" si="2"/>
        <v>0</v>
      </c>
      <c r="Y7" s="76">
        <f t="shared" si="3"/>
        <v>0</v>
      </c>
      <c r="Z7" s="69">
        <f t="shared" ref="Z7:Z36" si="4">SUM(W7:Y7)</f>
        <v>1000.6</v>
      </c>
    </row>
    <row r="8" spans="1:27" x14ac:dyDescent="0.25">
      <c r="A8" s="25" t="str">
        <f t="shared" si="0"/>
        <v>кот. 4</v>
      </c>
      <c r="B8" s="29" t="s">
        <v>31</v>
      </c>
      <c r="C8" s="6" t="s">
        <v>32</v>
      </c>
      <c r="D8" s="83">
        <v>0</v>
      </c>
      <c r="E8" s="22">
        <v>1048</v>
      </c>
      <c r="F8" s="22">
        <v>0</v>
      </c>
      <c r="G8" s="22">
        <v>0</v>
      </c>
      <c r="H8" s="22">
        <v>305</v>
      </c>
      <c r="I8" s="22">
        <v>1149</v>
      </c>
      <c r="J8" s="22">
        <v>1005</v>
      </c>
      <c r="K8" s="81">
        <v>0</v>
      </c>
      <c r="L8" s="22">
        <v>756.6</v>
      </c>
      <c r="M8" s="22">
        <v>1272.4000000000001</v>
      </c>
      <c r="N8" s="22">
        <v>346.1</v>
      </c>
      <c r="O8" s="22">
        <v>358.3</v>
      </c>
      <c r="P8" s="22">
        <v>0</v>
      </c>
      <c r="Q8" s="22">
        <v>739.8</v>
      </c>
      <c r="R8" s="22">
        <v>0</v>
      </c>
      <c r="S8" s="22">
        <v>50</v>
      </c>
      <c r="T8" s="22">
        <v>0</v>
      </c>
      <c r="U8" s="22">
        <v>0</v>
      </c>
      <c r="V8" s="84">
        <v>0</v>
      </c>
      <c r="W8" s="69">
        <f>SUM(J8:V8)</f>
        <v>4528.2</v>
      </c>
      <c r="X8" s="69">
        <f>SUM(F8:I8)</f>
        <v>1454</v>
      </c>
      <c r="Y8" s="76">
        <f t="shared" si="3"/>
        <v>1048</v>
      </c>
      <c r="Z8" s="69">
        <f t="shared" si="4"/>
        <v>7030.2</v>
      </c>
    </row>
    <row r="9" spans="1:27" x14ac:dyDescent="0.25">
      <c r="B9" s="29" t="s">
        <v>33</v>
      </c>
      <c r="C9" s="6" t="s">
        <v>32</v>
      </c>
      <c r="D9" s="83">
        <v>0</v>
      </c>
      <c r="E9" s="22">
        <v>0</v>
      </c>
      <c r="F9" s="22">
        <v>0</v>
      </c>
      <c r="G9" s="22">
        <v>0</v>
      </c>
      <c r="H9" s="22">
        <v>0</v>
      </c>
      <c r="I9" s="22"/>
      <c r="J9" s="22">
        <v>0</v>
      </c>
      <c r="K9" s="81">
        <v>0</v>
      </c>
      <c r="L9" s="22">
        <v>0</v>
      </c>
      <c r="M9" s="22">
        <v>205</v>
      </c>
      <c r="N9" s="22">
        <v>60</v>
      </c>
      <c r="O9" s="22">
        <v>111</v>
      </c>
      <c r="P9" s="22">
        <v>0</v>
      </c>
      <c r="Q9" s="22">
        <v>333</v>
      </c>
      <c r="R9" s="22">
        <v>0</v>
      </c>
      <c r="S9" s="22">
        <v>0</v>
      </c>
      <c r="T9" s="22">
        <v>0</v>
      </c>
      <c r="U9" s="22">
        <v>0</v>
      </c>
      <c r="V9" s="84">
        <v>0</v>
      </c>
      <c r="W9" s="69">
        <f t="shared" si="1"/>
        <v>709</v>
      </c>
      <c r="X9" s="69">
        <f t="shared" si="2"/>
        <v>0</v>
      </c>
      <c r="Y9" s="76">
        <f t="shared" si="3"/>
        <v>0</v>
      </c>
      <c r="Z9" s="69">
        <f t="shared" si="4"/>
        <v>709</v>
      </c>
    </row>
    <row r="10" spans="1:27" x14ac:dyDescent="0.25">
      <c r="A10" s="25" t="str">
        <f t="shared" si="0"/>
        <v>кот. 5</v>
      </c>
      <c r="B10" s="29" t="s">
        <v>34</v>
      </c>
      <c r="C10" s="6" t="s">
        <v>35</v>
      </c>
      <c r="D10" s="83">
        <v>0</v>
      </c>
      <c r="E10" s="22">
        <v>0</v>
      </c>
      <c r="F10" s="22">
        <v>0</v>
      </c>
      <c r="G10" s="22">
        <v>0</v>
      </c>
      <c r="H10" s="22">
        <v>197.1</v>
      </c>
      <c r="I10" s="22">
        <v>92</v>
      </c>
      <c r="J10" s="22">
        <v>0</v>
      </c>
      <c r="K10" s="81">
        <v>0</v>
      </c>
      <c r="L10" s="22">
        <v>321.60000000000002</v>
      </c>
      <c r="M10" s="22">
        <v>170</v>
      </c>
      <c r="N10" s="22">
        <v>114.5</v>
      </c>
      <c r="O10" s="22">
        <v>120.25</v>
      </c>
      <c r="P10" s="22">
        <v>0</v>
      </c>
      <c r="Q10" s="22">
        <v>165</v>
      </c>
      <c r="R10" s="22">
        <v>197.5</v>
      </c>
      <c r="S10" s="22">
        <v>0</v>
      </c>
      <c r="T10" s="22">
        <v>5.5</v>
      </c>
      <c r="U10" s="22">
        <v>0</v>
      </c>
      <c r="V10" s="84">
        <v>30.5</v>
      </c>
      <c r="W10" s="69">
        <f>SUM(J10:V10)</f>
        <v>1124.8499999999999</v>
      </c>
      <c r="X10" s="69">
        <f t="shared" si="2"/>
        <v>289.10000000000002</v>
      </c>
      <c r="Y10" s="76">
        <f t="shared" si="3"/>
        <v>0</v>
      </c>
      <c r="Z10" s="69">
        <f t="shared" si="4"/>
        <v>1413.9499999999998</v>
      </c>
    </row>
    <row r="11" spans="1:27" x14ac:dyDescent="0.25">
      <c r="A11" s="25" t="str">
        <f t="shared" si="0"/>
        <v>кот. 6</v>
      </c>
      <c r="B11" s="29" t="s">
        <v>36</v>
      </c>
      <c r="C11" s="6" t="s">
        <v>37</v>
      </c>
      <c r="D11" s="83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59.5</v>
      </c>
      <c r="K11" s="81">
        <v>0</v>
      </c>
      <c r="L11" s="22">
        <v>111</v>
      </c>
      <c r="M11" s="22">
        <v>693</v>
      </c>
      <c r="N11" s="22">
        <v>226.6</v>
      </c>
      <c r="O11" s="22">
        <v>148.5</v>
      </c>
      <c r="P11" s="22">
        <v>0</v>
      </c>
      <c r="Q11" s="22">
        <v>514.75</v>
      </c>
      <c r="R11" s="22">
        <v>265.25</v>
      </c>
      <c r="S11" s="22">
        <v>78.75</v>
      </c>
      <c r="T11" s="22">
        <v>18.25</v>
      </c>
      <c r="U11" s="22">
        <v>0</v>
      </c>
      <c r="V11" s="84">
        <v>0</v>
      </c>
      <c r="W11" s="69">
        <f>SUM(J11:V11)</f>
        <v>2115.6</v>
      </c>
      <c r="X11" s="69">
        <f t="shared" si="2"/>
        <v>0</v>
      </c>
      <c r="Y11" s="76">
        <f t="shared" si="3"/>
        <v>0</v>
      </c>
      <c r="Z11" s="69">
        <f>SUM(W11:Y11)</f>
        <v>2115.6</v>
      </c>
    </row>
    <row r="12" spans="1:27" x14ac:dyDescent="0.25">
      <c r="A12" s="25" t="str">
        <f t="shared" si="0"/>
        <v>кот. 7</v>
      </c>
      <c r="B12" s="29" t="s">
        <v>38</v>
      </c>
      <c r="C12" s="6" t="s">
        <v>39</v>
      </c>
      <c r="D12" s="83">
        <v>0</v>
      </c>
      <c r="E12" s="22">
        <v>429.8</v>
      </c>
      <c r="F12" s="22">
        <v>0</v>
      </c>
      <c r="G12" s="22">
        <v>323</v>
      </c>
      <c r="H12" s="22">
        <v>445.8</v>
      </c>
      <c r="I12" s="22">
        <v>1567.5</v>
      </c>
      <c r="J12" s="22">
        <v>549.29999999999995</v>
      </c>
      <c r="K12" s="81">
        <v>0</v>
      </c>
      <c r="L12" s="22">
        <v>115</v>
      </c>
      <c r="M12" s="22">
        <v>1062.4000000000001</v>
      </c>
      <c r="N12" s="22">
        <v>670.5</v>
      </c>
      <c r="O12" s="22">
        <v>0</v>
      </c>
      <c r="P12" s="22">
        <v>0</v>
      </c>
      <c r="Q12" s="22">
        <v>255</v>
      </c>
      <c r="R12" s="22">
        <v>0</v>
      </c>
      <c r="S12" s="22">
        <v>17.5</v>
      </c>
      <c r="T12" s="22">
        <v>17.5</v>
      </c>
      <c r="U12" s="22">
        <v>0</v>
      </c>
      <c r="V12" s="84">
        <v>0</v>
      </c>
      <c r="W12" s="69">
        <f t="shared" si="1"/>
        <v>2687.2</v>
      </c>
      <c r="X12" s="69">
        <f t="shared" si="2"/>
        <v>2336.3000000000002</v>
      </c>
      <c r="Y12" s="76">
        <f t="shared" si="3"/>
        <v>429.8</v>
      </c>
      <c r="Z12" s="69">
        <f>SUM(W12:Y12)</f>
        <v>5453.3</v>
      </c>
    </row>
    <row r="13" spans="1:27" x14ac:dyDescent="0.25">
      <c r="B13" s="29" t="s">
        <v>40</v>
      </c>
      <c r="C13" s="6" t="s">
        <v>41</v>
      </c>
      <c r="D13" s="103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439.5</v>
      </c>
      <c r="K13" s="105">
        <v>0</v>
      </c>
      <c r="L13" s="104">
        <v>424.5</v>
      </c>
      <c r="M13" s="104">
        <v>882.75</v>
      </c>
      <c r="N13" s="104">
        <v>991.3</v>
      </c>
      <c r="O13" s="104">
        <v>457.05</v>
      </c>
      <c r="P13" s="104">
        <v>0</v>
      </c>
      <c r="Q13" s="104">
        <v>708.5</v>
      </c>
      <c r="R13" s="104">
        <v>153.5</v>
      </c>
      <c r="S13" s="104">
        <v>0</v>
      </c>
      <c r="T13" s="104">
        <v>13</v>
      </c>
      <c r="U13" s="104">
        <v>0</v>
      </c>
      <c r="V13" s="106">
        <v>0</v>
      </c>
      <c r="W13" s="69">
        <f t="shared" si="1"/>
        <v>4070.1000000000004</v>
      </c>
      <c r="X13" s="69">
        <f t="shared" si="2"/>
        <v>0</v>
      </c>
      <c r="Y13" s="76">
        <f t="shared" si="3"/>
        <v>0</v>
      </c>
      <c r="Z13" s="69">
        <f t="shared" si="4"/>
        <v>4070.1000000000004</v>
      </c>
    </row>
    <row r="14" spans="1:27" x14ac:dyDescent="0.25">
      <c r="B14" s="29" t="s">
        <v>42</v>
      </c>
      <c r="C14" s="6" t="s">
        <v>43</v>
      </c>
      <c r="D14" s="83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420</v>
      </c>
      <c r="K14" s="81">
        <v>0</v>
      </c>
      <c r="L14" s="22">
        <v>96</v>
      </c>
      <c r="M14" s="22">
        <v>588</v>
      </c>
      <c r="N14" s="22">
        <v>281</v>
      </c>
      <c r="O14" s="22">
        <v>209.75</v>
      </c>
      <c r="P14" s="22">
        <v>0</v>
      </c>
      <c r="Q14" s="22">
        <v>400.5</v>
      </c>
      <c r="R14" s="22">
        <v>65.75</v>
      </c>
      <c r="S14" s="22">
        <v>10</v>
      </c>
      <c r="T14" s="22">
        <v>0</v>
      </c>
      <c r="U14" s="22">
        <v>0</v>
      </c>
      <c r="V14" s="84">
        <v>0</v>
      </c>
      <c r="W14" s="69">
        <f t="shared" si="1"/>
        <v>2071</v>
      </c>
      <c r="X14" s="69">
        <f t="shared" si="2"/>
        <v>0</v>
      </c>
      <c r="Y14" s="76">
        <f t="shared" si="3"/>
        <v>0</v>
      </c>
      <c r="Z14" s="69">
        <f t="shared" si="4"/>
        <v>2071</v>
      </c>
    </row>
    <row r="15" spans="1:27" s="10" customFormat="1" x14ac:dyDescent="0.25">
      <c r="A15" s="26"/>
      <c r="B15" s="30" t="s">
        <v>44</v>
      </c>
      <c r="C15" s="7" t="s">
        <v>45</v>
      </c>
      <c r="D15" s="85">
        <v>0</v>
      </c>
      <c r="E15" s="23">
        <v>0</v>
      </c>
      <c r="F15" s="23">
        <v>0</v>
      </c>
      <c r="G15" s="23">
        <v>0</v>
      </c>
      <c r="H15" s="23">
        <v>0</v>
      </c>
      <c r="I15" s="23">
        <v>71.5</v>
      </c>
      <c r="J15" s="23">
        <v>331.2</v>
      </c>
      <c r="K15" s="93">
        <v>0</v>
      </c>
      <c r="L15" s="23">
        <v>342.2</v>
      </c>
      <c r="M15" s="23">
        <v>946.1</v>
      </c>
      <c r="N15" s="23">
        <v>814</v>
      </c>
      <c r="O15" s="23">
        <v>641.4</v>
      </c>
      <c r="P15" s="23">
        <v>0</v>
      </c>
      <c r="Q15" s="23">
        <v>759.2</v>
      </c>
      <c r="R15" s="23">
        <v>0</v>
      </c>
      <c r="S15" s="23">
        <v>0</v>
      </c>
      <c r="T15" s="23">
        <v>0</v>
      </c>
      <c r="U15" s="23">
        <v>0</v>
      </c>
      <c r="V15" s="86">
        <v>0</v>
      </c>
      <c r="W15" s="70">
        <f t="shared" si="1"/>
        <v>3834.1000000000004</v>
      </c>
      <c r="X15" s="70">
        <f t="shared" si="2"/>
        <v>71.5</v>
      </c>
      <c r="Y15" s="77">
        <f t="shared" si="3"/>
        <v>0</v>
      </c>
      <c r="Z15" s="70">
        <f t="shared" si="4"/>
        <v>3905.6000000000004</v>
      </c>
    </row>
    <row r="16" spans="1:27" x14ac:dyDescent="0.25">
      <c r="B16" s="29" t="s">
        <v>46</v>
      </c>
      <c r="C16" s="6" t="s">
        <v>41</v>
      </c>
      <c r="D16" s="83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50.4</v>
      </c>
      <c r="K16" s="81">
        <v>0</v>
      </c>
      <c r="L16" s="22">
        <v>31</v>
      </c>
      <c r="M16" s="22">
        <v>341.8</v>
      </c>
      <c r="N16" s="22">
        <v>826.4</v>
      </c>
      <c r="O16" s="22">
        <v>50.1</v>
      </c>
      <c r="P16" s="22">
        <v>0</v>
      </c>
      <c r="Q16" s="22">
        <v>435.6</v>
      </c>
      <c r="R16" s="22">
        <v>41.5</v>
      </c>
      <c r="S16" s="22">
        <v>59.8</v>
      </c>
      <c r="T16" s="22">
        <v>0</v>
      </c>
      <c r="U16" s="22">
        <v>0</v>
      </c>
      <c r="V16" s="84">
        <v>0</v>
      </c>
      <c r="W16" s="69">
        <f t="shared" si="1"/>
        <v>1836.5999999999997</v>
      </c>
      <c r="X16" s="69">
        <f t="shared" si="2"/>
        <v>0</v>
      </c>
      <c r="Y16" s="76">
        <f t="shared" si="3"/>
        <v>0</v>
      </c>
      <c r="Z16" s="69">
        <f>SUM(W16:Y16)</f>
        <v>1836.5999999999997</v>
      </c>
    </row>
    <row r="17" spans="1:27" x14ac:dyDescent="0.25">
      <c r="A17" s="25" t="str">
        <f t="shared" si="0"/>
        <v>кот.9</v>
      </c>
      <c r="B17" s="31" t="s">
        <v>49</v>
      </c>
      <c r="C17" s="6" t="s">
        <v>50</v>
      </c>
      <c r="D17" s="83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81">
        <v>0</v>
      </c>
      <c r="L17" s="22">
        <v>0</v>
      </c>
      <c r="M17" s="22">
        <v>48.5</v>
      </c>
      <c r="N17" s="22">
        <v>81.5</v>
      </c>
      <c r="O17" s="22">
        <v>0</v>
      </c>
      <c r="P17" s="22">
        <v>0</v>
      </c>
      <c r="Q17" s="22">
        <v>237</v>
      </c>
      <c r="R17" s="22">
        <v>0</v>
      </c>
      <c r="S17" s="22">
        <v>70.5</v>
      </c>
      <c r="T17" s="22">
        <v>0</v>
      </c>
      <c r="U17" s="22">
        <v>0</v>
      </c>
      <c r="V17" s="84">
        <v>0</v>
      </c>
      <c r="W17" s="69">
        <f t="shared" si="1"/>
        <v>437.5</v>
      </c>
      <c r="X17" s="69">
        <f t="shared" si="2"/>
        <v>0</v>
      </c>
      <c r="Y17" s="76">
        <f t="shared" si="3"/>
        <v>0</v>
      </c>
      <c r="Z17" s="69">
        <f t="shared" si="4"/>
        <v>437.5</v>
      </c>
    </row>
    <row r="18" spans="1:27" x14ac:dyDescent="0.25">
      <c r="A18" s="25" t="str">
        <f t="shared" si="0"/>
        <v>кот.10</v>
      </c>
      <c r="B18" s="31" t="s">
        <v>51</v>
      </c>
      <c r="C18" s="6" t="s">
        <v>52</v>
      </c>
      <c r="D18" s="83">
        <v>228.6</v>
      </c>
      <c r="E18" s="22">
        <v>160.05000000000001</v>
      </c>
      <c r="F18" s="22">
        <v>0</v>
      </c>
      <c r="G18" s="22">
        <v>294.10000000000002</v>
      </c>
      <c r="H18" s="22">
        <v>68.599999999999994</v>
      </c>
      <c r="I18" s="22">
        <v>925.7</v>
      </c>
      <c r="J18" s="22">
        <v>400.3</v>
      </c>
      <c r="K18" s="81">
        <v>0</v>
      </c>
      <c r="L18" s="22">
        <v>0</v>
      </c>
      <c r="M18" s="22">
        <v>522.5</v>
      </c>
      <c r="N18" s="22">
        <v>120.3</v>
      </c>
      <c r="O18" s="22">
        <v>19.399999999999999</v>
      </c>
      <c r="P18" s="22">
        <v>0</v>
      </c>
      <c r="Q18" s="22">
        <v>33.5</v>
      </c>
      <c r="R18" s="22">
        <v>0</v>
      </c>
      <c r="S18" s="22">
        <v>0</v>
      </c>
      <c r="T18" s="22">
        <v>0</v>
      </c>
      <c r="U18" s="22">
        <v>0</v>
      </c>
      <c r="V18" s="84">
        <v>0</v>
      </c>
      <c r="W18" s="69">
        <f t="shared" si="1"/>
        <v>1096</v>
      </c>
      <c r="X18" s="69">
        <f t="shared" si="2"/>
        <v>1288.4000000000001</v>
      </c>
      <c r="Y18" s="76">
        <f t="shared" si="3"/>
        <v>388.65</v>
      </c>
      <c r="Z18" s="69">
        <f>SUM(W18:Y18)</f>
        <v>2773.05</v>
      </c>
      <c r="AA18" s="10"/>
    </row>
    <row r="19" spans="1:27" s="10" customFormat="1" x14ac:dyDescent="0.25">
      <c r="A19" s="26"/>
      <c r="B19" s="30" t="s">
        <v>53</v>
      </c>
      <c r="C19" s="7" t="s">
        <v>52</v>
      </c>
      <c r="D19" s="85">
        <v>0</v>
      </c>
      <c r="E19" s="23">
        <v>0</v>
      </c>
      <c r="F19" s="23">
        <v>0</v>
      </c>
      <c r="G19" s="23">
        <v>0</v>
      </c>
      <c r="H19" s="23">
        <v>0</v>
      </c>
      <c r="I19" s="23">
        <v>359.3</v>
      </c>
      <c r="J19" s="23">
        <v>289.25</v>
      </c>
      <c r="K19" s="93">
        <v>0</v>
      </c>
      <c r="L19" s="23">
        <v>137.80000000000001</v>
      </c>
      <c r="M19" s="23">
        <v>169.25</v>
      </c>
      <c r="N19" s="23">
        <v>147.5</v>
      </c>
      <c r="O19" s="23">
        <v>0</v>
      </c>
      <c r="P19" s="23">
        <v>0</v>
      </c>
      <c r="Q19" s="23">
        <v>428.65</v>
      </c>
      <c r="R19" s="23">
        <v>105.9</v>
      </c>
      <c r="S19" s="23">
        <v>8.5</v>
      </c>
      <c r="T19" s="23">
        <v>45</v>
      </c>
      <c r="U19" s="23">
        <v>7.5</v>
      </c>
      <c r="V19" s="86">
        <v>0</v>
      </c>
      <c r="W19" s="70">
        <f t="shared" si="1"/>
        <v>1339.35</v>
      </c>
      <c r="X19" s="70">
        <f t="shared" si="2"/>
        <v>359.3</v>
      </c>
      <c r="Y19" s="77">
        <f t="shared" si="3"/>
        <v>0</v>
      </c>
      <c r="Z19" s="70">
        <f>SUM(W19:Y19)</f>
        <v>1698.6499999999999</v>
      </c>
    </row>
    <row r="20" spans="1:27" x14ac:dyDescent="0.25">
      <c r="B20" s="29" t="s">
        <v>54</v>
      </c>
      <c r="C20" s="6" t="s">
        <v>55</v>
      </c>
      <c r="D20" s="83">
        <v>0</v>
      </c>
      <c r="E20" s="22">
        <v>0</v>
      </c>
      <c r="F20" s="22">
        <v>0</v>
      </c>
      <c r="G20" s="22">
        <v>0</v>
      </c>
      <c r="H20" s="22">
        <v>8</v>
      </c>
      <c r="I20" s="22">
        <v>83.1</v>
      </c>
      <c r="J20" s="22">
        <v>201.25</v>
      </c>
      <c r="K20" s="81">
        <v>0</v>
      </c>
      <c r="L20" s="22">
        <v>136</v>
      </c>
      <c r="M20" s="22">
        <v>379.75</v>
      </c>
      <c r="N20" s="22">
        <v>185.6</v>
      </c>
      <c r="O20" s="22">
        <v>39.549999999999997</v>
      </c>
      <c r="P20" s="22">
        <v>0</v>
      </c>
      <c r="Q20" s="22">
        <v>15.45</v>
      </c>
      <c r="R20" s="22">
        <v>2.9</v>
      </c>
      <c r="S20" s="22">
        <v>0</v>
      </c>
      <c r="T20" s="22">
        <v>0</v>
      </c>
      <c r="U20" s="22">
        <v>0</v>
      </c>
      <c r="V20" s="84">
        <v>0</v>
      </c>
      <c r="W20" s="69">
        <f t="shared" si="1"/>
        <v>960.5</v>
      </c>
      <c r="X20" s="69">
        <f t="shared" si="2"/>
        <v>91.1</v>
      </c>
      <c r="Y20" s="76">
        <f t="shared" si="3"/>
        <v>0</v>
      </c>
      <c r="Z20" s="69">
        <f t="shared" si="4"/>
        <v>1051.5999999999999</v>
      </c>
      <c r="AA20" s="10"/>
    </row>
    <row r="21" spans="1:27" x14ac:dyDescent="0.25">
      <c r="B21" s="29" t="s">
        <v>56</v>
      </c>
      <c r="C21" s="6" t="s">
        <v>57</v>
      </c>
      <c r="D21" s="83">
        <v>0</v>
      </c>
      <c r="E21" s="22">
        <v>0</v>
      </c>
      <c r="F21" s="22">
        <v>0</v>
      </c>
      <c r="G21" s="22">
        <v>0</v>
      </c>
      <c r="H21" s="22">
        <v>0</v>
      </c>
      <c r="I21" s="22">
        <v>90</v>
      </c>
      <c r="J21" s="22">
        <v>139.25</v>
      </c>
      <c r="K21" s="81">
        <v>0</v>
      </c>
      <c r="L21" s="22">
        <v>287.60000000000002</v>
      </c>
      <c r="M21" s="22">
        <v>333</v>
      </c>
      <c r="N21" s="22">
        <v>54.65</v>
      </c>
      <c r="O21" s="22">
        <v>301.55</v>
      </c>
      <c r="P21" s="22">
        <v>0</v>
      </c>
      <c r="Q21" s="22">
        <v>36.85</v>
      </c>
      <c r="R21" s="22">
        <v>27.5</v>
      </c>
      <c r="S21" s="22">
        <v>0</v>
      </c>
      <c r="T21" s="22">
        <v>0</v>
      </c>
      <c r="U21" s="22">
        <v>0</v>
      </c>
      <c r="V21" s="84">
        <v>0</v>
      </c>
      <c r="W21" s="69">
        <f t="shared" si="1"/>
        <v>1180.3999999999999</v>
      </c>
      <c r="X21" s="69">
        <f t="shared" si="2"/>
        <v>90</v>
      </c>
      <c r="Y21" s="76">
        <f t="shared" si="3"/>
        <v>0</v>
      </c>
      <c r="Z21" s="69">
        <f t="shared" si="4"/>
        <v>1270.3999999999999</v>
      </c>
      <c r="AA21" s="10"/>
    </row>
    <row r="22" spans="1:27" x14ac:dyDescent="0.25">
      <c r="B22" s="29" t="s">
        <v>58</v>
      </c>
      <c r="C22" s="6" t="s">
        <v>59</v>
      </c>
      <c r="D22" s="83">
        <v>0</v>
      </c>
      <c r="E22" s="22">
        <v>0</v>
      </c>
      <c r="F22" s="22">
        <v>0</v>
      </c>
      <c r="G22" s="22">
        <v>0</v>
      </c>
      <c r="H22" s="22">
        <v>0</v>
      </c>
      <c r="I22" s="22">
        <v>134.80000000000001</v>
      </c>
      <c r="J22" s="22">
        <v>866.4</v>
      </c>
      <c r="K22" s="81">
        <v>0</v>
      </c>
      <c r="L22" s="22">
        <v>40</v>
      </c>
      <c r="M22" s="22">
        <v>871</v>
      </c>
      <c r="N22" s="22">
        <v>493.6</v>
      </c>
      <c r="O22" s="22">
        <v>106.7</v>
      </c>
      <c r="P22" s="22">
        <v>0</v>
      </c>
      <c r="Q22" s="22">
        <v>152.5</v>
      </c>
      <c r="R22" s="22">
        <v>41</v>
      </c>
      <c r="S22" s="22">
        <v>18</v>
      </c>
      <c r="T22" s="22">
        <v>18</v>
      </c>
      <c r="U22" s="22">
        <v>0</v>
      </c>
      <c r="V22" s="84">
        <v>0</v>
      </c>
      <c r="W22" s="69">
        <f t="shared" si="1"/>
        <v>2607.1999999999998</v>
      </c>
      <c r="X22" s="69">
        <f t="shared" si="2"/>
        <v>134.80000000000001</v>
      </c>
      <c r="Y22" s="76">
        <f t="shared" si="3"/>
        <v>0</v>
      </c>
      <c r="Z22" s="69">
        <f t="shared" si="4"/>
        <v>2742</v>
      </c>
      <c r="AA22" s="10"/>
    </row>
    <row r="23" spans="1:27" x14ac:dyDescent="0.25">
      <c r="B23" s="29" t="s">
        <v>60</v>
      </c>
      <c r="C23" s="6" t="s">
        <v>61</v>
      </c>
      <c r="D23" s="83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267.60000000000002</v>
      </c>
      <c r="K23" s="81">
        <v>0</v>
      </c>
      <c r="L23" s="22">
        <v>341.6</v>
      </c>
      <c r="M23" s="22">
        <v>390.2</v>
      </c>
      <c r="N23" s="22">
        <v>559.70000000000005</v>
      </c>
      <c r="O23" s="22">
        <v>61.7</v>
      </c>
      <c r="P23" s="22">
        <v>0</v>
      </c>
      <c r="Q23" s="22">
        <v>417</v>
      </c>
      <c r="R23" s="22">
        <v>22</v>
      </c>
      <c r="S23" s="22">
        <v>0</v>
      </c>
      <c r="T23" s="22">
        <v>0</v>
      </c>
      <c r="U23" s="22">
        <v>0</v>
      </c>
      <c r="V23" s="84">
        <v>0</v>
      </c>
      <c r="W23" s="69">
        <f t="shared" si="1"/>
        <v>2059.8000000000002</v>
      </c>
      <c r="X23" s="69">
        <f t="shared" si="2"/>
        <v>0</v>
      </c>
      <c r="Y23" s="76">
        <f t="shared" si="3"/>
        <v>0</v>
      </c>
      <c r="Z23" s="69">
        <f t="shared" si="4"/>
        <v>2059.8000000000002</v>
      </c>
      <c r="AA23" s="10"/>
    </row>
    <row r="24" spans="1:27" s="10" customFormat="1" x14ac:dyDescent="0.25">
      <c r="A24" s="26" t="str">
        <f t="shared" si="0"/>
        <v>кот.12</v>
      </c>
      <c r="B24" s="31" t="s">
        <v>62</v>
      </c>
      <c r="C24" s="7" t="s">
        <v>63</v>
      </c>
      <c r="D24" s="85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7</v>
      </c>
      <c r="K24" s="93">
        <v>0</v>
      </c>
      <c r="L24" s="23">
        <v>0</v>
      </c>
      <c r="M24" s="23">
        <v>696.7</v>
      </c>
      <c r="N24" s="23">
        <v>1073.5</v>
      </c>
      <c r="O24" s="23">
        <v>19.5</v>
      </c>
      <c r="P24" s="23">
        <v>0</v>
      </c>
      <c r="Q24" s="23">
        <v>1011.4</v>
      </c>
      <c r="R24" s="23">
        <v>43</v>
      </c>
      <c r="S24" s="23">
        <v>0</v>
      </c>
      <c r="T24" s="23">
        <v>83</v>
      </c>
      <c r="U24" s="23">
        <v>0</v>
      </c>
      <c r="V24" s="86">
        <v>15</v>
      </c>
      <c r="W24" s="70">
        <f t="shared" si="1"/>
        <v>2949.1</v>
      </c>
      <c r="X24" s="70">
        <f t="shared" si="2"/>
        <v>0</v>
      </c>
      <c r="Y24" s="77">
        <f t="shared" si="3"/>
        <v>0</v>
      </c>
      <c r="Z24" s="70">
        <f t="shared" si="4"/>
        <v>2949.1</v>
      </c>
    </row>
    <row r="25" spans="1:27" s="10" customFormat="1" x14ac:dyDescent="0.25">
      <c r="A25" s="26" t="str">
        <f t="shared" si="0"/>
        <v>кот.13</v>
      </c>
      <c r="B25" s="31" t="s">
        <v>64</v>
      </c>
      <c r="C25" s="7" t="s">
        <v>65</v>
      </c>
      <c r="D25" s="85">
        <v>0</v>
      </c>
      <c r="E25" s="23">
        <v>0</v>
      </c>
      <c r="F25" s="23">
        <v>0</v>
      </c>
      <c r="G25" s="23">
        <v>0</v>
      </c>
      <c r="H25" s="23">
        <v>133.5</v>
      </c>
      <c r="I25" s="23">
        <v>0</v>
      </c>
      <c r="J25" s="23">
        <v>497</v>
      </c>
      <c r="K25" s="93">
        <v>0</v>
      </c>
      <c r="L25" s="23">
        <v>147</v>
      </c>
      <c r="M25" s="23">
        <v>499</v>
      </c>
      <c r="N25" s="23">
        <v>693.5</v>
      </c>
      <c r="O25" s="23">
        <v>449</v>
      </c>
      <c r="P25" s="23">
        <v>0</v>
      </c>
      <c r="Q25" s="23">
        <v>33</v>
      </c>
      <c r="R25" s="23">
        <v>5</v>
      </c>
      <c r="S25" s="23">
        <v>17</v>
      </c>
      <c r="T25" s="23">
        <v>0</v>
      </c>
      <c r="U25" s="23">
        <v>0</v>
      </c>
      <c r="V25" s="86">
        <v>0</v>
      </c>
      <c r="W25" s="70">
        <f>SUM(J25:V25)</f>
        <v>2340.5</v>
      </c>
      <c r="X25" s="70">
        <f>SUM(F25:I25)</f>
        <v>133.5</v>
      </c>
      <c r="Y25" s="77">
        <f t="shared" si="3"/>
        <v>0</v>
      </c>
      <c r="Z25" s="70">
        <f>SUM(W25:Y25)</f>
        <v>2474</v>
      </c>
    </row>
    <row r="26" spans="1:27" s="10" customFormat="1" x14ac:dyDescent="0.25">
      <c r="A26" s="26" t="str">
        <f t="shared" si="0"/>
        <v>кот.14</v>
      </c>
      <c r="B26" s="31" t="s">
        <v>66</v>
      </c>
      <c r="C26" s="7" t="s">
        <v>67</v>
      </c>
      <c r="D26" s="85">
        <v>0</v>
      </c>
      <c r="E26" s="23">
        <v>0</v>
      </c>
      <c r="F26" s="23">
        <v>0</v>
      </c>
      <c r="G26" s="23">
        <v>0</v>
      </c>
      <c r="H26" s="23">
        <v>130</v>
      </c>
      <c r="I26" s="23">
        <v>948</v>
      </c>
      <c r="J26" s="23">
        <v>1686.3</v>
      </c>
      <c r="K26" s="93">
        <v>0</v>
      </c>
      <c r="L26" s="23">
        <v>115.8</v>
      </c>
      <c r="M26" s="23">
        <v>1489</v>
      </c>
      <c r="N26" s="23">
        <v>787.95</v>
      </c>
      <c r="O26" s="23">
        <v>314</v>
      </c>
      <c r="P26" s="23">
        <v>0</v>
      </c>
      <c r="Q26" s="23">
        <v>585.75</v>
      </c>
      <c r="R26" s="23">
        <v>18.5</v>
      </c>
      <c r="S26" s="23">
        <v>0</v>
      </c>
      <c r="T26" s="23">
        <v>0</v>
      </c>
      <c r="U26" s="23">
        <v>0</v>
      </c>
      <c r="V26" s="86">
        <v>4</v>
      </c>
      <c r="W26" s="70">
        <f t="shared" si="1"/>
        <v>5001.3</v>
      </c>
      <c r="X26" s="70">
        <f t="shared" si="2"/>
        <v>1078</v>
      </c>
      <c r="Y26" s="77">
        <f t="shared" si="3"/>
        <v>0</v>
      </c>
      <c r="Z26" s="70">
        <f t="shared" si="4"/>
        <v>6079.3</v>
      </c>
    </row>
    <row r="27" spans="1:27" x14ac:dyDescent="0.25">
      <c r="A27" s="25" t="str">
        <f t="shared" si="0"/>
        <v>кот.15</v>
      </c>
      <c r="B27" s="31" t="s">
        <v>68</v>
      </c>
      <c r="C27" s="7" t="s">
        <v>69</v>
      </c>
      <c r="D27" s="85">
        <v>0</v>
      </c>
      <c r="E27" s="23">
        <v>0</v>
      </c>
      <c r="F27" s="23">
        <v>0</v>
      </c>
      <c r="G27" s="23">
        <v>0</v>
      </c>
      <c r="H27" s="23">
        <v>0</v>
      </c>
      <c r="I27" s="23">
        <v>172.4</v>
      </c>
      <c r="J27" s="23">
        <v>60</v>
      </c>
      <c r="K27" s="81">
        <v>0</v>
      </c>
      <c r="L27" s="23">
        <v>222.7</v>
      </c>
      <c r="M27" s="23">
        <v>595.9</v>
      </c>
      <c r="N27" s="23">
        <v>444.4</v>
      </c>
      <c r="O27" s="23">
        <v>243.4</v>
      </c>
      <c r="P27" s="23">
        <v>0</v>
      </c>
      <c r="Q27" s="23">
        <v>404.6</v>
      </c>
      <c r="R27" s="23">
        <v>0</v>
      </c>
      <c r="S27" s="23">
        <v>99.5</v>
      </c>
      <c r="T27" s="23">
        <v>70.5</v>
      </c>
      <c r="U27" s="23">
        <v>0</v>
      </c>
      <c r="V27" s="86">
        <v>0</v>
      </c>
      <c r="W27" s="69">
        <f t="shared" si="1"/>
        <v>2141</v>
      </c>
      <c r="X27" s="69">
        <f t="shared" si="2"/>
        <v>172.4</v>
      </c>
      <c r="Y27" s="76">
        <f t="shared" si="3"/>
        <v>0</v>
      </c>
      <c r="Z27" s="69">
        <f t="shared" si="4"/>
        <v>2313.4</v>
      </c>
      <c r="AA27" s="10"/>
    </row>
    <row r="28" spans="1:27" x14ac:dyDescent="0.25">
      <c r="A28" s="25" t="str">
        <f t="shared" si="0"/>
        <v>кот.17</v>
      </c>
      <c r="B28" s="31" t="s">
        <v>72</v>
      </c>
      <c r="C28" s="7" t="s">
        <v>73</v>
      </c>
      <c r="D28" s="85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191.5</v>
      </c>
      <c r="K28" s="81">
        <v>0</v>
      </c>
      <c r="L28" s="23">
        <v>110</v>
      </c>
      <c r="M28" s="23">
        <v>393</v>
      </c>
      <c r="N28" s="23">
        <v>0</v>
      </c>
      <c r="O28" s="23">
        <v>320</v>
      </c>
      <c r="P28" s="23">
        <v>0</v>
      </c>
      <c r="Q28" s="23">
        <v>360.5</v>
      </c>
      <c r="R28" s="23">
        <v>42</v>
      </c>
      <c r="S28" s="23">
        <v>160.5</v>
      </c>
      <c r="T28" s="23">
        <v>113</v>
      </c>
      <c r="U28" s="23">
        <v>0</v>
      </c>
      <c r="V28" s="86">
        <v>0</v>
      </c>
      <c r="W28" s="69">
        <f t="shared" si="1"/>
        <v>1690.5</v>
      </c>
      <c r="X28" s="69">
        <f t="shared" si="2"/>
        <v>0</v>
      </c>
      <c r="Y28" s="76">
        <f t="shared" si="3"/>
        <v>0</v>
      </c>
      <c r="Z28" s="69">
        <f t="shared" si="4"/>
        <v>1690.5</v>
      </c>
      <c r="AA28" s="10"/>
    </row>
    <row r="29" spans="1:27" x14ac:dyDescent="0.25">
      <c r="A29" s="25" t="str">
        <f t="shared" si="0"/>
        <v>кот.18</v>
      </c>
      <c r="B29" s="31" t="s">
        <v>74</v>
      </c>
      <c r="C29" s="7" t="s">
        <v>75</v>
      </c>
      <c r="D29" s="85">
        <v>0</v>
      </c>
      <c r="E29" s="23">
        <v>0</v>
      </c>
      <c r="F29" s="23">
        <v>0</v>
      </c>
      <c r="G29" s="23">
        <v>0</v>
      </c>
      <c r="H29" s="23">
        <v>102.25</v>
      </c>
      <c r="I29" s="23">
        <v>244.25</v>
      </c>
      <c r="J29" s="23">
        <v>216</v>
      </c>
      <c r="K29" s="81">
        <v>0</v>
      </c>
      <c r="L29" s="23">
        <v>0</v>
      </c>
      <c r="M29" s="23">
        <v>507.4</v>
      </c>
      <c r="N29" s="23">
        <v>76</v>
      </c>
      <c r="O29" s="23">
        <v>0</v>
      </c>
      <c r="P29" s="23">
        <v>0</v>
      </c>
      <c r="Q29" s="23">
        <v>77.099999999999994</v>
      </c>
      <c r="R29" s="23">
        <v>0</v>
      </c>
      <c r="S29" s="23">
        <v>0</v>
      </c>
      <c r="T29" s="23">
        <v>0</v>
      </c>
      <c r="U29" s="23">
        <v>0</v>
      </c>
      <c r="V29" s="86">
        <v>0</v>
      </c>
      <c r="W29" s="69">
        <f t="shared" si="1"/>
        <v>876.5</v>
      </c>
      <c r="X29" s="69">
        <f t="shared" si="2"/>
        <v>346.5</v>
      </c>
      <c r="Y29" s="76">
        <f t="shared" si="3"/>
        <v>0</v>
      </c>
      <c r="Z29" s="69">
        <f t="shared" si="4"/>
        <v>1223</v>
      </c>
      <c r="AA29" s="10"/>
    </row>
    <row r="30" spans="1:27" s="10" customFormat="1" x14ac:dyDescent="0.25">
      <c r="A30" s="26" t="str">
        <f t="shared" si="0"/>
        <v>кот.19</v>
      </c>
      <c r="B30" s="31" t="s">
        <v>76</v>
      </c>
      <c r="C30" s="7" t="s">
        <v>77</v>
      </c>
      <c r="D30" s="85">
        <v>0</v>
      </c>
      <c r="E30" s="23">
        <v>0</v>
      </c>
      <c r="F30" s="23">
        <v>0</v>
      </c>
      <c r="G30" s="23">
        <v>917.5</v>
      </c>
      <c r="H30" s="23">
        <v>360.6</v>
      </c>
      <c r="I30" s="23">
        <v>1425.66</v>
      </c>
      <c r="J30" s="23">
        <v>1644.3</v>
      </c>
      <c r="K30" s="93">
        <v>0</v>
      </c>
      <c r="L30" s="23">
        <v>275.06</v>
      </c>
      <c r="M30" s="23">
        <v>2621.7</v>
      </c>
      <c r="N30" s="23">
        <v>1557.16</v>
      </c>
      <c r="O30" s="23">
        <v>798.09999999999991</v>
      </c>
      <c r="P30" s="23">
        <v>0</v>
      </c>
      <c r="Q30" s="23">
        <v>1280</v>
      </c>
      <c r="R30" s="23">
        <v>271.8</v>
      </c>
      <c r="S30" s="23">
        <v>234.3</v>
      </c>
      <c r="T30" s="23">
        <v>329.88</v>
      </c>
      <c r="U30" s="23">
        <v>36</v>
      </c>
      <c r="V30" s="86">
        <v>0</v>
      </c>
      <c r="W30" s="70">
        <f t="shared" si="1"/>
        <v>9048.2999999999975</v>
      </c>
      <c r="X30" s="70">
        <f t="shared" si="2"/>
        <v>2703.76</v>
      </c>
      <c r="Y30" s="77">
        <f t="shared" si="3"/>
        <v>0</v>
      </c>
      <c r="Z30" s="70">
        <f t="shared" si="4"/>
        <v>11752.059999999998</v>
      </c>
    </row>
    <row r="31" spans="1:27" x14ac:dyDescent="0.25">
      <c r="B31" s="31" t="s">
        <v>78</v>
      </c>
      <c r="C31" s="6" t="s">
        <v>79</v>
      </c>
      <c r="D31" s="83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81">
        <v>0</v>
      </c>
      <c r="L31" s="22">
        <v>0</v>
      </c>
      <c r="M31" s="22">
        <v>0</v>
      </c>
      <c r="N31" s="22">
        <v>0</v>
      </c>
      <c r="O31" s="22">
        <v>329</v>
      </c>
      <c r="P31" s="22">
        <v>0</v>
      </c>
      <c r="Q31" s="22">
        <v>387</v>
      </c>
      <c r="R31" s="22">
        <v>0</v>
      </c>
      <c r="S31" s="22">
        <v>0</v>
      </c>
      <c r="T31" s="22">
        <v>0</v>
      </c>
      <c r="U31" s="22">
        <v>0</v>
      </c>
      <c r="V31" s="84">
        <v>0</v>
      </c>
      <c r="W31" s="69">
        <f t="shared" si="1"/>
        <v>716</v>
      </c>
      <c r="X31" s="69">
        <f t="shared" si="2"/>
        <v>0</v>
      </c>
      <c r="Y31" s="76">
        <f t="shared" si="3"/>
        <v>0</v>
      </c>
      <c r="Z31" s="69">
        <f t="shared" si="4"/>
        <v>716</v>
      </c>
      <c r="AA31" s="10"/>
    </row>
    <row r="32" spans="1:27" x14ac:dyDescent="0.25">
      <c r="A32" s="25" t="str">
        <f t="shared" si="0"/>
        <v>кот.20</v>
      </c>
      <c r="B32" s="31" t="s">
        <v>80</v>
      </c>
      <c r="C32" s="19" t="s">
        <v>81</v>
      </c>
      <c r="D32" s="87">
        <v>0</v>
      </c>
      <c r="E32" s="88">
        <v>0</v>
      </c>
      <c r="F32" s="88">
        <v>0</v>
      </c>
      <c r="G32" s="88">
        <v>0</v>
      </c>
      <c r="H32" s="88">
        <v>0</v>
      </c>
      <c r="I32" s="88">
        <v>366.1</v>
      </c>
      <c r="J32" s="88">
        <v>0</v>
      </c>
      <c r="K32" s="89">
        <v>0</v>
      </c>
      <c r="L32" s="88">
        <v>0</v>
      </c>
      <c r="M32" s="88">
        <v>209</v>
      </c>
      <c r="N32" s="88">
        <v>0</v>
      </c>
      <c r="O32" s="88">
        <v>0</v>
      </c>
      <c r="P32" s="88">
        <v>0</v>
      </c>
      <c r="Q32" s="88">
        <v>377.2</v>
      </c>
      <c r="R32" s="88">
        <v>0</v>
      </c>
      <c r="S32" s="88">
        <v>20</v>
      </c>
      <c r="T32" s="88">
        <v>114</v>
      </c>
      <c r="U32" s="88">
        <v>0</v>
      </c>
      <c r="V32" s="90">
        <v>0</v>
      </c>
      <c r="W32" s="69">
        <f t="shared" si="1"/>
        <v>720.2</v>
      </c>
      <c r="X32" s="69">
        <f t="shared" si="2"/>
        <v>366.1</v>
      </c>
      <c r="Y32" s="76">
        <f t="shared" si="3"/>
        <v>0</v>
      </c>
      <c r="Z32" s="69">
        <f t="shared" si="4"/>
        <v>1086.3000000000002</v>
      </c>
      <c r="AA32" s="10"/>
    </row>
    <row r="33" spans="1:27" x14ac:dyDescent="0.25">
      <c r="B33" s="32" t="s">
        <v>82</v>
      </c>
      <c r="C33" s="20" t="s">
        <v>83</v>
      </c>
      <c r="D33" s="80">
        <v>0</v>
      </c>
      <c r="E33" s="81">
        <v>0</v>
      </c>
      <c r="F33" s="81">
        <v>0</v>
      </c>
      <c r="G33" s="81">
        <v>0</v>
      </c>
      <c r="H33" s="81">
        <v>0</v>
      </c>
      <c r="I33" s="81">
        <v>141</v>
      </c>
      <c r="J33" s="81">
        <v>309</v>
      </c>
      <c r="K33" s="81">
        <v>0</v>
      </c>
      <c r="L33" s="81">
        <v>530</v>
      </c>
      <c r="M33" s="81">
        <v>1146.2</v>
      </c>
      <c r="N33" s="81">
        <v>752.9</v>
      </c>
      <c r="O33" s="81">
        <v>0</v>
      </c>
      <c r="P33" s="81">
        <v>0</v>
      </c>
      <c r="Q33" s="81">
        <v>600</v>
      </c>
      <c r="R33" s="81">
        <v>0</v>
      </c>
      <c r="S33" s="81">
        <v>0</v>
      </c>
      <c r="T33" s="81">
        <v>16</v>
      </c>
      <c r="U33" s="81">
        <v>0</v>
      </c>
      <c r="V33" s="91">
        <v>0</v>
      </c>
      <c r="W33" s="69">
        <f t="shared" si="1"/>
        <v>3354.1</v>
      </c>
      <c r="X33" s="69">
        <f t="shared" si="2"/>
        <v>141</v>
      </c>
      <c r="Y33" s="76">
        <f t="shared" si="3"/>
        <v>0</v>
      </c>
      <c r="Z33" s="69">
        <f t="shared" si="4"/>
        <v>3495.1</v>
      </c>
      <c r="AA33" s="10"/>
    </row>
    <row r="34" spans="1:27" x14ac:dyDescent="0.25">
      <c r="A34" s="25" t="str">
        <f t="shared" si="0"/>
        <v>кот. 22</v>
      </c>
      <c r="B34" s="30" t="s">
        <v>133</v>
      </c>
      <c r="C34" s="6" t="s">
        <v>134</v>
      </c>
      <c r="D34" s="83">
        <v>0</v>
      </c>
      <c r="E34" s="22">
        <v>0</v>
      </c>
      <c r="F34" s="22">
        <v>0</v>
      </c>
      <c r="G34" s="22">
        <v>0</v>
      </c>
      <c r="H34" s="22">
        <v>0</v>
      </c>
      <c r="I34" s="22">
        <v>338.3</v>
      </c>
      <c r="J34" s="22">
        <v>131</v>
      </c>
      <c r="K34" s="81">
        <v>60.5</v>
      </c>
      <c r="L34" s="22">
        <v>38.5</v>
      </c>
      <c r="M34" s="22">
        <v>93.7</v>
      </c>
      <c r="N34" s="22">
        <v>392.7</v>
      </c>
      <c r="O34" s="22">
        <v>0</v>
      </c>
      <c r="P34" s="22">
        <v>0</v>
      </c>
      <c r="Q34" s="22">
        <v>282</v>
      </c>
      <c r="R34" s="22">
        <v>470.8</v>
      </c>
      <c r="S34" s="22">
        <v>38</v>
      </c>
      <c r="T34" s="22">
        <v>0</v>
      </c>
      <c r="U34" s="22">
        <v>0</v>
      </c>
      <c r="V34" s="92">
        <v>0</v>
      </c>
      <c r="W34" s="69">
        <f t="shared" si="1"/>
        <v>1507.2</v>
      </c>
      <c r="X34" s="69">
        <f t="shared" si="2"/>
        <v>338.3</v>
      </c>
      <c r="Y34" s="76">
        <f t="shared" si="3"/>
        <v>0</v>
      </c>
      <c r="Z34" s="69">
        <f t="shared" si="4"/>
        <v>1845.5</v>
      </c>
      <c r="AA34" s="10"/>
    </row>
    <row r="35" spans="1:27" s="10" customFormat="1" x14ac:dyDescent="0.25">
      <c r="A35" s="72" t="str">
        <f>B35</f>
        <v>кот.27</v>
      </c>
      <c r="B35" s="73" t="s">
        <v>174</v>
      </c>
      <c r="C35" s="7" t="s">
        <v>182</v>
      </c>
      <c r="D35" s="85">
        <v>0</v>
      </c>
      <c r="E35" s="23">
        <v>0</v>
      </c>
      <c r="F35" s="23">
        <v>197</v>
      </c>
      <c r="G35" s="23">
        <v>0</v>
      </c>
      <c r="H35" s="23">
        <v>233</v>
      </c>
      <c r="I35" s="23">
        <v>37</v>
      </c>
      <c r="J35" s="23">
        <v>154</v>
      </c>
      <c r="K35" s="93">
        <v>0</v>
      </c>
      <c r="L35" s="23">
        <v>0</v>
      </c>
      <c r="M35" s="23">
        <v>116</v>
      </c>
      <c r="N35" s="23">
        <v>0</v>
      </c>
      <c r="O35" s="23">
        <v>0</v>
      </c>
      <c r="P35" s="23">
        <v>0</v>
      </c>
      <c r="Q35" s="23">
        <v>143</v>
      </c>
      <c r="R35" s="23">
        <v>0</v>
      </c>
      <c r="S35" s="23">
        <v>0</v>
      </c>
      <c r="T35" s="23">
        <v>0</v>
      </c>
      <c r="U35" s="23">
        <v>0</v>
      </c>
      <c r="V35" s="86">
        <v>0</v>
      </c>
      <c r="W35" s="70">
        <f>SUM(J35:V35)</f>
        <v>413</v>
      </c>
      <c r="X35" s="70">
        <f>SUM(F35:I35)</f>
        <v>467</v>
      </c>
      <c r="Y35" s="77">
        <f>SUM(D35:E35)</f>
        <v>0</v>
      </c>
      <c r="Z35" s="70">
        <f>SUM(W35:Y35)</f>
        <v>880</v>
      </c>
    </row>
    <row r="36" spans="1:27" ht="15.75" thickBot="1" x14ac:dyDescent="0.3">
      <c r="A36" s="25" t="str">
        <f t="shared" si="0"/>
        <v>кот.28</v>
      </c>
      <c r="B36" s="31" t="s">
        <v>92</v>
      </c>
      <c r="C36" s="8" t="s">
        <v>93</v>
      </c>
      <c r="D36" s="83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81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27.2</v>
      </c>
      <c r="R36" s="22">
        <v>0</v>
      </c>
      <c r="S36" s="22">
        <v>0</v>
      </c>
      <c r="T36" s="22">
        <v>0</v>
      </c>
      <c r="U36" s="22">
        <v>0</v>
      </c>
      <c r="V36" s="84">
        <v>0</v>
      </c>
      <c r="W36" s="69">
        <f t="shared" si="1"/>
        <v>27.2</v>
      </c>
      <c r="X36" s="69">
        <f t="shared" si="2"/>
        <v>0</v>
      </c>
      <c r="Y36" s="76">
        <f t="shared" si="3"/>
        <v>0</v>
      </c>
      <c r="Z36" s="69">
        <f t="shared" si="4"/>
        <v>27.2</v>
      </c>
      <c r="AA36" s="10"/>
    </row>
    <row r="37" spans="1:27" ht="15.75" thickBot="1" x14ac:dyDescent="0.3">
      <c r="A37" s="25" t="str">
        <f t="shared" si="0"/>
        <v>кот.37</v>
      </c>
      <c r="B37" s="31" t="s">
        <v>98</v>
      </c>
      <c r="C37" s="6" t="s">
        <v>99</v>
      </c>
      <c r="D37" s="80">
        <v>0</v>
      </c>
      <c r="E37" s="81">
        <v>0</v>
      </c>
      <c r="F37" s="81">
        <v>0</v>
      </c>
      <c r="G37" s="81">
        <v>0</v>
      </c>
      <c r="H37" s="81">
        <v>0</v>
      </c>
      <c r="I37" s="81">
        <v>77</v>
      </c>
      <c r="J37" s="81">
        <v>572</v>
      </c>
      <c r="K37" s="81">
        <v>0</v>
      </c>
      <c r="L37" s="81">
        <v>322.35000000000002</v>
      </c>
      <c r="M37" s="81">
        <v>894.5</v>
      </c>
      <c r="N37" s="81">
        <v>127</v>
      </c>
      <c r="O37" s="81">
        <v>372</v>
      </c>
      <c r="P37" s="81">
        <v>0</v>
      </c>
      <c r="Q37" s="81">
        <v>213</v>
      </c>
      <c r="R37" s="81">
        <v>0</v>
      </c>
      <c r="S37" s="81">
        <v>0</v>
      </c>
      <c r="T37" s="81">
        <v>3</v>
      </c>
      <c r="U37" s="81">
        <v>0</v>
      </c>
      <c r="V37" s="82">
        <v>0</v>
      </c>
      <c r="W37" s="71">
        <f t="shared" ref="W37:W71" si="5">SUM(J37:V37)</f>
        <v>2503.85</v>
      </c>
      <c r="X37" s="71">
        <f t="shared" ref="X37:X71" si="6">SUM(F37:I37)</f>
        <v>77</v>
      </c>
      <c r="Y37" s="78">
        <f t="shared" ref="Y37:Y71" si="7">SUM(D37:E37)</f>
        <v>0</v>
      </c>
      <c r="Z37" s="71">
        <f t="shared" ref="Z37:Z71" si="8">SUM(W37:Y37)</f>
        <v>2580.85</v>
      </c>
      <c r="AA37" s="10"/>
    </row>
    <row r="38" spans="1:27" ht="15.75" thickBot="1" x14ac:dyDescent="0.3">
      <c r="A38" s="25" t="str">
        <f t="shared" si="0"/>
        <v>кот.43</v>
      </c>
      <c r="B38" s="31" t="s">
        <v>104</v>
      </c>
      <c r="C38" s="6" t="s">
        <v>105</v>
      </c>
      <c r="D38" s="83">
        <v>94.5</v>
      </c>
      <c r="E38" s="22">
        <v>42</v>
      </c>
      <c r="F38" s="22">
        <v>0</v>
      </c>
      <c r="G38" s="22">
        <v>288</v>
      </c>
      <c r="H38" s="22">
        <v>333</v>
      </c>
      <c r="I38" s="22">
        <v>2278.4</v>
      </c>
      <c r="J38" s="22">
        <v>827</v>
      </c>
      <c r="K38" s="22">
        <v>0</v>
      </c>
      <c r="L38" s="22">
        <v>103</v>
      </c>
      <c r="M38" s="22">
        <v>436</v>
      </c>
      <c r="N38" s="22">
        <v>545</v>
      </c>
      <c r="O38" s="22">
        <v>187</v>
      </c>
      <c r="P38" s="22">
        <v>0</v>
      </c>
      <c r="Q38" s="22">
        <v>153</v>
      </c>
      <c r="R38" s="22">
        <v>65</v>
      </c>
      <c r="S38" s="22">
        <v>67</v>
      </c>
      <c r="T38" s="22">
        <v>0</v>
      </c>
      <c r="U38" s="22">
        <v>0</v>
      </c>
      <c r="V38" s="84">
        <v>0</v>
      </c>
      <c r="W38" s="71">
        <f t="shared" si="5"/>
        <v>2383</v>
      </c>
      <c r="X38" s="71">
        <f t="shared" si="6"/>
        <v>2899.4</v>
      </c>
      <c r="Y38" s="78">
        <f t="shared" si="7"/>
        <v>136.5</v>
      </c>
      <c r="Z38" s="71">
        <f t="shared" si="8"/>
        <v>5418.9</v>
      </c>
      <c r="AA38" s="10"/>
    </row>
    <row r="39" spans="1:27" ht="15.75" thickBot="1" x14ac:dyDescent="0.3">
      <c r="B39" s="31" t="s">
        <v>106</v>
      </c>
      <c r="C39" s="6" t="s">
        <v>105</v>
      </c>
      <c r="D39" s="83">
        <v>0</v>
      </c>
      <c r="E39" s="22">
        <v>0</v>
      </c>
      <c r="F39" s="22">
        <v>0</v>
      </c>
      <c r="G39" s="22">
        <v>0</v>
      </c>
      <c r="H39" s="22">
        <v>4</v>
      </c>
      <c r="I39" s="22">
        <v>444</v>
      </c>
      <c r="J39" s="22">
        <v>1293.5</v>
      </c>
      <c r="K39" s="22">
        <v>0</v>
      </c>
      <c r="L39" s="22">
        <v>568.5</v>
      </c>
      <c r="M39" s="22">
        <v>921</v>
      </c>
      <c r="N39" s="22">
        <v>822</v>
      </c>
      <c r="O39" s="22">
        <v>220.5</v>
      </c>
      <c r="P39" s="22">
        <v>0</v>
      </c>
      <c r="Q39" s="22">
        <v>548.5</v>
      </c>
      <c r="R39" s="22">
        <v>97.5</v>
      </c>
      <c r="S39" s="22">
        <v>0</v>
      </c>
      <c r="T39" s="22">
        <v>7.5</v>
      </c>
      <c r="U39" s="22">
        <v>0</v>
      </c>
      <c r="V39" s="84">
        <v>0</v>
      </c>
      <c r="W39" s="71">
        <f t="shared" si="5"/>
        <v>4479</v>
      </c>
      <c r="X39" s="71">
        <f t="shared" si="6"/>
        <v>448</v>
      </c>
      <c r="Y39" s="78">
        <f t="shared" si="7"/>
        <v>0</v>
      </c>
      <c r="Z39" s="71">
        <f t="shared" si="8"/>
        <v>4927</v>
      </c>
      <c r="AA39" s="10"/>
    </row>
    <row r="40" spans="1:27" ht="15.75" thickBot="1" x14ac:dyDescent="0.3">
      <c r="B40" s="31" t="s">
        <v>107</v>
      </c>
      <c r="C40" s="6" t="s">
        <v>105</v>
      </c>
      <c r="D40" s="83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194</v>
      </c>
      <c r="K40" s="22">
        <v>0</v>
      </c>
      <c r="L40" s="22">
        <v>215</v>
      </c>
      <c r="M40" s="22">
        <v>307.5</v>
      </c>
      <c r="N40" s="22">
        <v>873</v>
      </c>
      <c r="O40" s="22">
        <v>115</v>
      </c>
      <c r="P40" s="22">
        <v>0</v>
      </c>
      <c r="Q40" s="22">
        <v>213</v>
      </c>
      <c r="R40" s="22">
        <v>34.5</v>
      </c>
      <c r="S40" s="22">
        <v>0</v>
      </c>
      <c r="T40" s="22">
        <v>0</v>
      </c>
      <c r="U40" s="22">
        <v>0</v>
      </c>
      <c r="V40" s="84">
        <v>0</v>
      </c>
      <c r="W40" s="71">
        <f t="shared" si="5"/>
        <v>1952</v>
      </c>
      <c r="X40" s="71">
        <f t="shared" si="6"/>
        <v>0</v>
      </c>
      <c r="Y40" s="78">
        <f t="shared" si="7"/>
        <v>0</v>
      </c>
      <c r="Z40" s="71">
        <f t="shared" si="8"/>
        <v>1952</v>
      </c>
      <c r="AA40" s="10"/>
    </row>
    <row r="41" spans="1:27" ht="15.75" thickBot="1" x14ac:dyDescent="0.3">
      <c r="B41" s="31" t="s">
        <v>108</v>
      </c>
      <c r="C41" s="6" t="s">
        <v>105</v>
      </c>
      <c r="D41" s="83">
        <v>0</v>
      </c>
      <c r="E41" s="22">
        <v>0</v>
      </c>
      <c r="F41" s="22">
        <v>0</v>
      </c>
      <c r="G41" s="22">
        <v>0</v>
      </c>
      <c r="H41" s="22">
        <v>13</v>
      </c>
      <c r="I41" s="22">
        <v>473</v>
      </c>
      <c r="J41" s="22">
        <v>455</v>
      </c>
      <c r="K41" s="22">
        <v>0</v>
      </c>
      <c r="L41" s="22">
        <v>387.5</v>
      </c>
      <c r="M41" s="22">
        <v>705.5</v>
      </c>
      <c r="N41" s="22">
        <v>474.5</v>
      </c>
      <c r="O41" s="22">
        <v>9</v>
      </c>
      <c r="P41" s="22">
        <v>0</v>
      </c>
      <c r="Q41" s="22">
        <v>150.5</v>
      </c>
      <c r="R41" s="22">
        <v>43</v>
      </c>
      <c r="S41" s="22">
        <v>0</v>
      </c>
      <c r="T41" s="22">
        <v>0</v>
      </c>
      <c r="U41" s="22">
        <v>0</v>
      </c>
      <c r="V41" s="84">
        <v>0</v>
      </c>
      <c r="W41" s="71">
        <f t="shared" si="5"/>
        <v>2225</v>
      </c>
      <c r="X41" s="71">
        <f t="shared" si="6"/>
        <v>486</v>
      </c>
      <c r="Y41" s="78">
        <f t="shared" si="7"/>
        <v>0</v>
      </c>
      <c r="Z41" s="71">
        <f t="shared" si="8"/>
        <v>2711</v>
      </c>
      <c r="AA41" s="10"/>
    </row>
    <row r="42" spans="1:27" ht="15.75" thickBot="1" x14ac:dyDescent="0.3">
      <c r="B42" s="31" t="s">
        <v>109</v>
      </c>
      <c r="C42" s="6" t="s">
        <v>105</v>
      </c>
      <c r="D42" s="83">
        <v>0</v>
      </c>
      <c r="E42" s="22">
        <v>0</v>
      </c>
      <c r="F42" s="22">
        <v>0</v>
      </c>
      <c r="G42" s="22">
        <v>0</v>
      </c>
      <c r="H42" s="22">
        <v>0</v>
      </c>
      <c r="I42" s="22">
        <v>223</v>
      </c>
      <c r="J42" s="22">
        <v>152</v>
      </c>
      <c r="K42" s="22">
        <v>0</v>
      </c>
      <c r="L42" s="22">
        <v>0</v>
      </c>
      <c r="M42" s="22">
        <v>505.5</v>
      </c>
      <c r="N42" s="22">
        <v>615</v>
      </c>
      <c r="O42" s="22">
        <v>0</v>
      </c>
      <c r="P42" s="22">
        <v>0</v>
      </c>
      <c r="Q42" s="22">
        <v>295</v>
      </c>
      <c r="R42" s="22">
        <v>115.5</v>
      </c>
      <c r="S42" s="22">
        <v>0</v>
      </c>
      <c r="T42" s="22">
        <v>0</v>
      </c>
      <c r="U42" s="22">
        <v>0</v>
      </c>
      <c r="V42" s="84">
        <v>0</v>
      </c>
      <c r="W42" s="71">
        <f t="shared" si="5"/>
        <v>1683</v>
      </c>
      <c r="X42" s="71">
        <f t="shared" si="6"/>
        <v>223</v>
      </c>
      <c r="Y42" s="78">
        <f t="shared" si="7"/>
        <v>0</v>
      </c>
      <c r="Z42" s="71">
        <f t="shared" si="8"/>
        <v>1906</v>
      </c>
      <c r="AA42" s="10"/>
    </row>
    <row r="43" spans="1:27" ht="15.75" thickBot="1" x14ac:dyDescent="0.3">
      <c r="A43" s="25" t="str">
        <f t="shared" si="0"/>
        <v>кот.44</v>
      </c>
      <c r="B43" s="31" t="s">
        <v>110</v>
      </c>
      <c r="C43" s="6" t="s">
        <v>111</v>
      </c>
      <c r="D43" s="83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16.7</v>
      </c>
      <c r="P43" s="22">
        <v>0</v>
      </c>
      <c r="Q43" s="22">
        <v>0</v>
      </c>
      <c r="R43" s="22">
        <v>0</v>
      </c>
      <c r="S43" s="22">
        <v>16.7</v>
      </c>
      <c r="T43" s="22">
        <v>0</v>
      </c>
      <c r="U43" s="22">
        <v>0</v>
      </c>
      <c r="V43" s="84">
        <v>0</v>
      </c>
      <c r="W43" s="71">
        <f t="shared" si="5"/>
        <v>33.4</v>
      </c>
      <c r="X43" s="71">
        <f t="shared" si="6"/>
        <v>0</v>
      </c>
      <c r="Y43" s="78">
        <f t="shared" si="7"/>
        <v>0</v>
      </c>
      <c r="Z43" s="71">
        <f t="shared" si="8"/>
        <v>33.4</v>
      </c>
      <c r="AA43" s="10"/>
    </row>
    <row r="44" spans="1:27" ht="15.75" thickBot="1" x14ac:dyDescent="0.3">
      <c r="A44" s="25" t="str">
        <f t="shared" si="0"/>
        <v>кот.47</v>
      </c>
      <c r="B44" s="31" t="s">
        <v>116</v>
      </c>
      <c r="C44" s="6" t="s">
        <v>93</v>
      </c>
      <c r="D44" s="83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80</v>
      </c>
      <c r="K44" s="22">
        <v>0</v>
      </c>
      <c r="L44" s="22">
        <v>0</v>
      </c>
      <c r="M44" s="22">
        <v>295</v>
      </c>
      <c r="N44" s="22">
        <v>125</v>
      </c>
      <c r="O44" s="22">
        <v>310.45999999999998</v>
      </c>
      <c r="P44" s="22">
        <v>0</v>
      </c>
      <c r="Q44" s="22">
        <v>0</v>
      </c>
      <c r="R44" s="22">
        <v>95.45</v>
      </c>
      <c r="S44" s="22">
        <v>121.45</v>
      </c>
      <c r="T44" s="22">
        <v>0</v>
      </c>
      <c r="U44" s="22">
        <v>0</v>
      </c>
      <c r="V44" s="84">
        <v>0</v>
      </c>
      <c r="W44" s="71">
        <f t="shared" si="5"/>
        <v>1027.3600000000001</v>
      </c>
      <c r="X44" s="71">
        <f t="shared" si="6"/>
        <v>0</v>
      </c>
      <c r="Y44" s="78">
        <f t="shared" si="7"/>
        <v>0</v>
      </c>
      <c r="Z44" s="71">
        <f t="shared" si="8"/>
        <v>1027.3600000000001</v>
      </c>
      <c r="AA44" s="10"/>
    </row>
    <row r="45" spans="1:27" ht="15.75" thickBot="1" x14ac:dyDescent="0.3">
      <c r="B45" s="31" t="s">
        <v>117</v>
      </c>
      <c r="C45" s="6" t="s">
        <v>118</v>
      </c>
      <c r="D45" s="83">
        <v>0</v>
      </c>
      <c r="E45" s="22">
        <v>0</v>
      </c>
      <c r="F45" s="22">
        <v>0</v>
      </c>
      <c r="G45" s="22">
        <v>0</v>
      </c>
      <c r="H45" s="22">
        <v>0</v>
      </c>
      <c r="I45" s="22">
        <v>54</v>
      </c>
      <c r="J45" s="22">
        <v>158.65</v>
      </c>
      <c r="K45" s="22">
        <v>0</v>
      </c>
      <c r="L45" s="22">
        <v>97.35</v>
      </c>
      <c r="M45" s="22">
        <v>0</v>
      </c>
      <c r="N45" s="22">
        <v>139</v>
      </c>
      <c r="O45" s="22">
        <v>0</v>
      </c>
      <c r="P45" s="22">
        <v>0</v>
      </c>
      <c r="Q45" s="22">
        <v>59.6</v>
      </c>
      <c r="R45" s="22">
        <v>0</v>
      </c>
      <c r="S45" s="22">
        <v>0</v>
      </c>
      <c r="T45" s="22">
        <v>0</v>
      </c>
      <c r="U45" s="22">
        <v>0</v>
      </c>
      <c r="V45" s="84">
        <v>0</v>
      </c>
      <c r="W45" s="71">
        <f t="shared" si="5"/>
        <v>454.6</v>
      </c>
      <c r="X45" s="71">
        <f t="shared" si="6"/>
        <v>54</v>
      </c>
      <c r="Y45" s="78">
        <f t="shared" si="7"/>
        <v>0</v>
      </c>
      <c r="Z45" s="71">
        <f t="shared" si="8"/>
        <v>508.6</v>
      </c>
      <c r="AA45" s="10"/>
    </row>
    <row r="46" spans="1:27" ht="15.75" thickBot="1" x14ac:dyDescent="0.3">
      <c r="A46" s="25" t="str">
        <f t="shared" si="0"/>
        <v>кот.48</v>
      </c>
      <c r="B46" s="31" t="s">
        <v>119</v>
      </c>
      <c r="C46" s="9" t="s">
        <v>120</v>
      </c>
      <c r="D46" s="95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2">
        <v>0</v>
      </c>
      <c r="L46" s="24">
        <v>176</v>
      </c>
      <c r="M46" s="24">
        <v>0</v>
      </c>
      <c r="N46" s="24">
        <v>0</v>
      </c>
      <c r="O46" s="24">
        <v>88</v>
      </c>
      <c r="P46" s="24">
        <v>0</v>
      </c>
      <c r="Q46" s="24">
        <v>88</v>
      </c>
      <c r="R46" s="24">
        <v>0</v>
      </c>
      <c r="S46" s="24">
        <v>0</v>
      </c>
      <c r="T46" s="24">
        <v>0</v>
      </c>
      <c r="U46" s="24">
        <v>0</v>
      </c>
      <c r="V46" s="96">
        <v>0</v>
      </c>
      <c r="W46" s="71">
        <f t="shared" si="5"/>
        <v>352</v>
      </c>
      <c r="X46" s="71">
        <f t="shared" si="6"/>
        <v>0</v>
      </c>
      <c r="Y46" s="78">
        <f t="shared" si="7"/>
        <v>0</v>
      </c>
      <c r="Z46" s="71">
        <f t="shared" si="8"/>
        <v>352</v>
      </c>
      <c r="AA46" s="10"/>
    </row>
    <row r="47" spans="1:27" ht="15.75" thickBot="1" x14ac:dyDescent="0.3">
      <c r="A47" s="25" t="str">
        <f t="shared" si="0"/>
        <v>кот.49</v>
      </c>
      <c r="B47" s="31" t="s">
        <v>121</v>
      </c>
      <c r="C47" s="9" t="s">
        <v>122</v>
      </c>
      <c r="D47" s="95">
        <v>0</v>
      </c>
      <c r="E47" s="24">
        <v>0</v>
      </c>
      <c r="F47" s="24">
        <v>0</v>
      </c>
      <c r="G47" s="24">
        <v>0</v>
      </c>
      <c r="H47" s="24">
        <v>99.899999999999991</v>
      </c>
      <c r="I47" s="24">
        <v>108</v>
      </c>
      <c r="J47" s="24">
        <v>60</v>
      </c>
      <c r="K47" s="22">
        <v>0</v>
      </c>
      <c r="L47" s="24">
        <v>0</v>
      </c>
      <c r="M47" s="24">
        <v>74</v>
      </c>
      <c r="N47" s="24">
        <v>37</v>
      </c>
      <c r="O47" s="24">
        <v>0</v>
      </c>
      <c r="P47" s="24">
        <v>0</v>
      </c>
      <c r="Q47" s="24">
        <v>13.049999999999999</v>
      </c>
      <c r="R47" s="24">
        <v>0</v>
      </c>
      <c r="S47" s="24">
        <v>0</v>
      </c>
      <c r="T47" s="24">
        <v>0</v>
      </c>
      <c r="U47" s="24">
        <v>0</v>
      </c>
      <c r="V47" s="96">
        <v>0</v>
      </c>
      <c r="W47" s="71">
        <f t="shared" si="5"/>
        <v>184.05</v>
      </c>
      <c r="X47" s="71">
        <f t="shared" si="6"/>
        <v>207.89999999999998</v>
      </c>
      <c r="Y47" s="78">
        <f t="shared" si="7"/>
        <v>0</v>
      </c>
      <c r="Z47" s="71">
        <v>391.2</v>
      </c>
      <c r="AA47" s="10"/>
    </row>
    <row r="48" spans="1:27" s="10" customFormat="1" ht="15.75" thickBot="1" x14ac:dyDescent="0.3">
      <c r="A48" s="26" t="str">
        <f t="shared" si="0"/>
        <v>кот.50</v>
      </c>
      <c r="B48" s="31" t="s">
        <v>136</v>
      </c>
      <c r="C48" s="19" t="s">
        <v>137</v>
      </c>
      <c r="D48" s="87">
        <v>218</v>
      </c>
      <c r="E48" s="88">
        <v>1132</v>
      </c>
      <c r="F48" s="88">
        <v>1068</v>
      </c>
      <c r="G48" s="88">
        <v>1501</v>
      </c>
      <c r="H48" s="88">
        <v>2226</v>
      </c>
      <c r="I48" s="88">
        <v>2782</v>
      </c>
      <c r="J48" s="88">
        <v>2028</v>
      </c>
      <c r="K48" s="23">
        <v>0</v>
      </c>
      <c r="L48" s="88">
        <v>1114</v>
      </c>
      <c r="M48" s="88">
        <v>3340.25</v>
      </c>
      <c r="N48" s="88">
        <v>2820</v>
      </c>
      <c r="O48" s="88">
        <v>1556</v>
      </c>
      <c r="P48" s="88">
        <v>0</v>
      </c>
      <c r="Q48" s="88">
        <v>2215</v>
      </c>
      <c r="R48" s="88">
        <v>829.8</v>
      </c>
      <c r="S48" s="88">
        <v>130</v>
      </c>
      <c r="T48" s="88">
        <v>107</v>
      </c>
      <c r="U48" s="88">
        <v>114</v>
      </c>
      <c r="V48" s="100">
        <v>10</v>
      </c>
      <c r="W48" s="101">
        <f t="shared" si="5"/>
        <v>14264.05</v>
      </c>
      <c r="X48" s="101">
        <f t="shared" si="6"/>
        <v>7577</v>
      </c>
      <c r="Y48" s="102">
        <f t="shared" si="7"/>
        <v>1350</v>
      </c>
      <c r="Z48" s="101">
        <f>SUM(W48:Y48)</f>
        <v>23191.05</v>
      </c>
    </row>
    <row r="49" spans="1:27" ht="15.75" thickBot="1" x14ac:dyDescent="0.3">
      <c r="B49" s="31" t="s">
        <v>138</v>
      </c>
      <c r="C49" s="9" t="s">
        <v>139</v>
      </c>
      <c r="D49" s="95">
        <v>0</v>
      </c>
      <c r="E49" s="24">
        <v>0</v>
      </c>
      <c r="F49" s="24">
        <v>0</v>
      </c>
      <c r="G49" s="24">
        <v>0</v>
      </c>
      <c r="H49" s="24">
        <v>654</v>
      </c>
      <c r="I49" s="24">
        <v>716</v>
      </c>
      <c r="J49" s="24">
        <v>354</v>
      </c>
      <c r="K49" s="22">
        <v>0</v>
      </c>
      <c r="L49" s="24">
        <v>0</v>
      </c>
      <c r="M49" s="24">
        <v>670</v>
      </c>
      <c r="N49" s="24">
        <v>0</v>
      </c>
      <c r="O49" s="24">
        <v>0</v>
      </c>
      <c r="P49" s="24">
        <v>0</v>
      </c>
      <c r="Q49" s="24">
        <v>2</v>
      </c>
      <c r="R49" s="24">
        <v>0</v>
      </c>
      <c r="S49" s="24">
        <v>0</v>
      </c>
      <c r="T49" s="24">
        <v>0</v>
      </c>
      <c r="U49" s="24">
        <v>0</v>
      </c>
      <c r="V49" s="96">
        <v>0</v>
      </c>
      <c r="W49" s="71">
        <f t="shared" si="5"/>
        <v>1026</v>
      </c>
      <c r="X49" s="71">
        <f t="shared" si="6"/>
        <v>1370</v>
      </c>
      <c r="Y49" s="78">
        <f t="shared" si="7"/>
        <v>0</v>
      </c>
      <c r="Z49" s="71">
        <f t="shared" si="8"/>
        <v>2396</v>
      </c>
      <c r="AA49" s="10"/>
    </row>
    <row r="50" spans="1:27" ht="15.75" thickBot="1" x14ac:dyDescent="0.3">
      <c r="B50" s="31" t="s">
        <v>169</v>
      </c>
      <c r="C50" s="9" t="s">
        <v>139</v>
      </c>
      <c r="D50" s="95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42</v>
      </c>
      <c r="K50" s="22">
        <v>0</v>
      </c>
      <c r="L50" s="24">
        <v>0</v>
      </c>
      <c r="M50" s="24">
        <v>811</v>
      </c>
      <c r="N50" s="24">
        <v>216.5</v>
      </c>
      <c r="O50" s="24">
        <v>14</v>
      </c>
      <c r="P50" s="24">
        <v>0</v>
      </c>
      <c r="Q50" s="24">
        <v>206.5</v>
      </c>
      <c r="R50" s="24">
        <v>40</v>
      </c>
      <c r="S50" s="24">
        <v>0</v>
      </c>
      <c r="T50" s="24">
        <v>0</v>
      </c>
      <c r="U50" s="24">
        <v>0</v>
      </c>
      <c r="V50" s="96">
        <v>0</v>
      </c>
      <c r="W50" s="71">
        <f t="shared" si="5"/>
        <v>1330</v>
      </c>
      <c r="X50" s="71">
        <f t="shared" si="6"/>
        <v>0</v>
      </c>
      <c r="Y50" s="78">
        <f t="shared" si="7"/>
        <v>0</v>
      </c>
      <c r="Z50" s="71">
        <f t="shared" si="8"/>
        <v>1330</v>
      </c>
      <c r="AA50" s="10"/>
    </row>
    <row r="51" spans="1:27" ht="15.75" thickBot="1" x14ac:dyDescent="0.3">
      <c r="B51" s="31" t="s">
        <v>170</v>
      </c>
      <c r="C51" s="9" t="s">
        <v>139</v>
      </c>
      <c r="D51" s="95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2">
        <v>0</v>
      </c>
      <c r="L51" s="24">
        <v>0</v>
      </c>
      <c r="M51" s="24">
        <v>391.8</v>
      </c>
      <c r="N51" s="24">
        <v>170.5</v>
      </c>
      <c r="O51" s="24">
        <v>0</v>
      </c>
      <c r="P51" s="24">
        <v>0</v>
      </c>
      <c r="Q51" s="24">
        <v>221.3</v>
      </c>
      <c r="R51" s="24">
        <v>0</v>
      </c>
      <c r="S51" s="24">
        <v>0</v>
      </c>
      <c r="T51" s="24">
        <v>0</v>
      </c>
      <c r="U51" s="24">
        <v>0</v>
      </c>
      <c r="V51" s="96">
        <v>0</v>
      </c>
      <c r="W51" s="71">
        <f t="shared" si="5"/>
        <v>783.59999999999991</v>
      </c>
      <c r="X51" s="71">
        <f t="shared" si="6"/>
        <v>0</v>
      </c>
      <c r="Y51" s="78">
        <f t="shared" si="7"/>
        <v>0</v>
      </c>
      <c r="Z51" s="71">
        <f t="shared" si="8"/>
        <v>783.59999999999991</v>
      </c>
      <c r="AA51" s="10"/>
    </row>
    <row r="52" spans="1:27" ht="15.75" thickBot="1" x14ac:dyDescent="0.3">
      <c r="A52" s="25" t="str">
        <f t="shared" si="0"/>
        <v>кот.52</v>
      </c>
      <c r="B52" s="31" t="s">
        <v>123</v>
      </c>
      <c r="C52" s="9" t="s">
        <v>124</v>
      </c>
      <c r="D52" s="95">
        <v>0</v>
      </c>
      <c r="E52" s="24">
        <v>0</v>
      </c>
      <c r="F52" s="24">
        <v>0</v>
      </c>
      <c r="G52" s="24">
        <v>655</v>
      </c>
      <c r="H52" s="24">
        <v>320</v>
      </c>
      <c r="I52" s="24">
        <v>1345</v>
      </c>
      <c r="J52" s="24">
        <v>246</v>
      </c>
      <c r="K52" s="22">
        <v>0</v>
      </c>
      <c r="L52" s="24">
        <v>111</v>
      </c>
      <c r="M52" s="24">
        <v>1057.5</v>
      </c>
      <c r="N52" s="24">
        <v>605.5</v>
      </c>
      <c r="O52" s="24">
        <v>205.5</v>
      </c>
      <c r="P52" s="24">
        <v>0</v>
      </c>
      <c r="Q52" s="24">
        <v>371.5</v>
      </c>
      <c r="R52" s="24">
        <v>0</v>
      </c>
      <c r="S52" s="24">
        <v>9.5</v>
      </c>
      <c r="T52" s="24">
        <v>9.5</v>
      </c>
      <c r="U52" s="24">
        <v>0</v>
      </c>
      <c r="V52" s="96">
        <v>0</v>
      </c>
      <c r="W52" s="71">
        <f t="shared" si="5"/>
        <v>2616</v>
      </c>
      <c r="X52" s="71">
        <f t="shared" si="6"/>
        <v>2320</v>
      </c>
      <c r="Y52" s="78">
        <f t="shared" si="7"/>
        <v>0</v>
      </c>
      <c r="Z52" s="71">
        <f t="shared" si="8"/>
        <v>4936</v>
      </c>
      <c r="AA52" s="10"/>
    </row>
    <row r="53" spans="1:27" ht="15.75" thickBot="1" x14ac:dyDescent="0.3">
      <c r="A53" s="25" t="str">
        <f t="shared" si="0"/>
        <v>кот.53</v>
      </c>
      <c r="B53" s="31" t="s">
        <v>163</v>
      </c>
      <c r="C53" s="9" t="s">
        <v>164</v>
      </c>
      <c r="D53" s="95">
        <v>0</v>
      </c>
      <c r="E53" s="24">
        <v>0</v>
      </c>
      <c r="F53" s="24">
        <v>0</v>
      </c>
      <c r="G53" s="24">
        <v>0</v>
      </c>
      <c r="H53" s="24">
        <v>184</v>
      </c>
      <c r="I53" s="24">
        <v>112</v>
      </c>
      <c r="J53" s="24">
        <v>522</v>
      </c>
      <c r="K53" s="22">
        <v>0</v>
      </c>
      <c r="L53" s="24">
        <v>348</v>
      </c>
      <c r="M53" s="24">
        <v>1145.5</v>
      </c>
      <c r="N53" s="24">
        <v>1158</v>
      </c>
      <c r="O53" s="24">
        <v>198.75</v>
      </c>
      <c r="P53" s="24">
        <v>0</v>
      </c>
      <c r="Q53" s="24">
        <v>818.25</v>
      </c>
      <c r="R53" s="24">
        <v>208</v>
      </c>
      <c r="S53" s="24">
        <v>231.5</v>
      </c>
      <c r="T53" s="24">
        <v>17</v>
      </c>
      <c r="U53" s="24">
        <v>0</v>
      </c>
      <c r="V53" s="96">
        <v>0</v>
      </c>
      <c r="W53" s="71">
        <f t="shared" si="5"/>
        <v>4647</v>
      </c>
      <c r="X53" s="71">
        <f t="shared" si="6"/>
        <v>296</v>
      </c>
      <c r="Y53" s="78">
        <f t="shared" si="7"/>
        <v>0</v>
      </c>
      <c r="Z53" s="71">
        <f t="shared" si="8"/>
        <v>4943</v>
      </c>
      <c r="AA53" s="10"/>
    </row>
    <row r="54" spans="1:27" ht="15.75" thickBot="1" x14ac:dyDescent="0.3">
      <c r="A54" s="25" t="str">
        <f t="shared" ref="A54:A70" si="9">B54</f>
        <v>кот. 54</v>
      </c>
      <c r="B54" s="31" t="s">
        <v>165</v>
      </c>
      <c r="C54" s="9" t="s">
        <v>168</v>
      </c>
      <c r="D54" s="95">
        <v>0</v>
      </c>
      <c r="E54" s="24">
        <v>0</v>
      </c>
      <c r="F54" s="24">
        <v>0</v>
      </c>
      <c r="G54" s="24">
        <v>0</v>
      </c>
      <c r="H54" s="24">
        <v>164</v>
      </c>
      <c r="I54" s="24">
        <v>126</v>
      </c>
      <c r="J54" s="24">
        <v>996</v>
      </c>
      <c r="K54" s="22">
        <v>0</v>
      </c>
      <c r="L54" s="24">
        <v>415</v>
      </c>
      <c r="M54" s="24">
        <v>460</v>
      </c>
      <c r="N54" s="24">
        <v>202.5</v>
      </c>
      <c r="O54" s="24">
        <v>890</v>
      </c>
      <c r="P54" s="24">
        <v>0</v>
      </c>
      <c r="Q54" s="24">
        <v>617</v>
      </c>
      <c r="R54" s="24">
        <v>0</v>
      </c>
      <c r="S54" s="24">
        <v>145.5</v>
      </c>
      <c r="T54" s="24">
        <v>0</v>
      </c>
      <c r="U54" s="24">
        <v>0</v>
      </c>
      <c r="V54" s="96">
        <v>0</v>
      </c>
      <c r="W54" s="71">
        <f t="shared" si="5"/>
        <v>3726</v>
      </c>
      <c r="X54" s="71">
        <f t="shared" si="6"/>
        <v>290</v>
      </c>
      <c r="Y54" s="78">
        <f t="shared" si="7"/>
        <v>0</v>
      </c>
      <c r="Z54" s="71">
        <f t="shared" si="8"/>
        <v>4016</v>
      </c>
      <c r="AA54" s="10"/>
    </row>
    <row r="55" spans="1:27" ht="15.75" thickBot="1" x14ac:dyDescent="0.3">
      <c r="A55" s="25" t="str">
        <f t="shared" si="9"/>
        <v>кот.55</v>
      </c>
      <c r="B55" s="31" t="s">
        <v>166</v>
      </c>
      <c r="C55" s="9" t="s">
        <v>168</v>
      </c>
      <c r="D55" s="95">
        <v>0</v>
      </c>
      <c r="E55" s="24">
        <v>0</v>
      </c>
      <c r="F55" s="24">
        <v>0</v>
      </c>
      <c r="G55" s="24">
        <v>0</v>
      </c>
      <c r="H55" s="24">
        <v>94</v>
      </c>
      <c r="I55" s="24">
        <v>1183</v>
      </c>
      <c r="J55" s="24">
        <v>1014.5</v>
      </c>
      <c r="K55" s="22">
        <v>0</v>
      </c>
      <c r="L55" s="24">
        <v>318.5</v>
      </c>
      <c r="M55" s="24">
        <v>1049</v>
      </c>
      <c r="N55" s="24">
        <v>324.5</v>
      </c>
      <c r="O55" s="24">
        <v>304.5</v>
      </c>
      <c r="P55" s="24">
        <v>0</v>
      </c>
      <c r="Q55" s="24">
        <v>278</v>
      </c>
      <c r="R55" s="24">
        <v>260</v>
      </c>
      <c r="S55" s="24">
        <v>36.5</v>
      </c>
      <c r="T55" s="24">
        <v>78</v>
      </c>
      <c r="U55" s="24">
        <v>44.5</v>
      </c>
      <c r="V55" s="96">
        <v>0</v>
      </c>
      <c r="W55" s="71">
        <f t="shared" si="5"/>
        <v>3708</v>
      </c>
      <c r="X55" s="71">
        <f t="shared" si="6"/>
        <v>1277</v>
      </c>
      <c r="Y55" s="78">
        <f t="shared" si="7"/>
        <v>0</v>
      </c>
      <c r="Z55" s="71">
        <f t="shared" si="8"/>
        <v>4985</v>
      </c>
      <c r="AA55" s="10"/>
    </row>
    <row r="56" spans="1:27" ht="15.75" thickBot="1" x14ac:dyDescent="0.3">
      <c r="A56" s="25" t="str">
        <f t="shared" si="9"/>
        <v>кот.56</v>
      </c>
      <c r="B56" s="31" t="s">
        <v>167</v>
      </c>
      <c r="C56" s="9" t="s">
        <v>168</v>
      </c>
      <c r="D56" s="95">
        <v>0</v>
      </c>
      <c r="E56" s="24">
        <v>0</v>
      </c>
      <c r="F56" s="24">
        <v>0</v>
      </c>
      <c r="G56" s="24">
        <v>0</v>
      </c>
      <c r="H56" s="24">
        <v>17</v>
      </c>
      <c r="I56" s="24">
        <v>0</v>
      </c>
      <c r="J56" s="24">
        <v>105</v>
      </c>
      <c r="K56" s="22">
        <v>0</v>
      </c>
      <c r="L56" s="24">
        <v>154</v>
      </c>
      <c r="M56" s="24">
        <v>155</v>
      </c>
      <c r="N56" s="24">
        <v>346.75</v>
      </c>
      <c r="O56" s="24">
        <v>52.5</v>
      </c>
      <c r="P56" s="24">
        <v>0</v>
      </c>
      <c r="Q56" s="24">
        <v>290</v>
      </c>
      <c r="R56" s="24">
        <v>38.5</v>
      </c>
      <c r="S56" s="24">
        <v>16.25</v>
      </c>
      <c r="T56" s="24">
        <v>0</v>
      </c>
      <c r="U56" s="24">
        <v>0</v>
      </c>
      <c r="V56" s="96">
        <v>0</v>
      </c>
      <c r="W56" s="71">
        <f t="shared" si="5"/>
        <v>1158</v>
      </c>
      <c r="X56" s="71">
        <f t="shared" si="6"/>
        <v>17</v>
      </c>
      <c r="Y56" s="78">
        <f t="shared" si="7"/>
        <v>0</v>
      </c>
      <c r="Z56" s="71">
        <f t="shared" si="8"/>
        <v>1175</v>
      </c>
      <c r="AA56" s="10"/>
    </row>
    <row r="57" spans="1:27" ht="15.75" thickBot="1" x14ac:dyDescent="0.3">
      <c r="A57" s="25" t="str">
        <f t="shared" si="9"/>
        <v>кот.57</v>
      </c>
      <c r="B57" s="31" t="s">
        <v>125</v>
      </c>
      <c r="C57" s="9" t="s">
        <v>126</v>
      </c>
      <c r="D57" s="95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2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60</v>
      </c>
      <c r="R57" s="24">
        <v>0</v>
      </c>
      <c r="S57" s="24">
        <v>0</v>
      </c>
      <c r="T57" s="24">
        <v>0</v>
      </c>
      <c r="U57" s="24">
        <v>0</v>
      </c>
      <c r="V57" s="96">
        <v>0</v>
      </c>
      <c r="W57" s="71">
        <f t="shared" si="5"/>
        <v>60</v>
      </c>
      <c r="X57" s="71">
        <f t="shared" si="6"/>
        <v>0</v>
      </c>
      <c r="Y57" s="78">
        <f t="shared" si="7"/>
        <v>0</v>
      </c>
      <c r="Z57" s="71">
        <f t="shared" si="8"/>
        <v>60</v>
      </c>
      <c r="AA57" s="10"/>
    </row>
    <row r="58" spans="1:27" ht="15.75" thickBot="1" x14ac:dyDescent="0.3">
      <c r="A58" s="25" t="str">
        <f t="shared" si="9"/>
        <v>кот.58</v>
      </c>
      <c r="B58" s="31" t="s">
        <v>127</v>
      </c>
      <c r="C58" s="9" t="s">
        <v>128</v>
      </c>
      <c r="D58" s="95">
        <v>0</v>
      </c>
      <c r="E58" s="24">
        <v>0</v>
      </c>
      <c r="F58" s="24">
        <v>306.2</v>
      </c>
      <c r="G58" s="24">
        <v>0</v>
      </c>
      <c r="H58" s="24">
        <v>700.9</v>
      </c>
      <c r="I58" s="24">
        <v>600.6</v>
      </c>
      <c r="J58" s="24">
        <v>0</v>
      </c>
      <c r="K58" s="22">
        <v>0</v>
      </c>
      <c r="L58" s="24">
        <v>0</v>
      </c>
      <c r="M58" s="24">
        <v>148.5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96">
        <v>0</v>
      </c>
      <c r="W58" s="71">
        <f t="shared" si="5"/>
        <v>148.5</v>
      </c>
      <c r="X58" s="71">
        <f t="shared" si="6"/>
        <v>1607.6999999999998</v>
      </c>
      <c r="Y58" s="78">
        <f t="shared" si="7"/>
        <v>0</v>
      </c>
      <c r="Z58" s="71">
        <f t="shared" si="8"/>
        <v>1756.1999999999998</v>
      </c>
      <c r="AA58" s="10"/>
    </row>
    <row r="59" spans="1:27" ht="15.75" thickBot="1" x14ac:dyDescent="0.3">
      <c r="B59" s="32" t="s">
        <v>132</v>
      </c>
      <c r="C59" s="9" t="s">
        <v>130</v>
      </c>
      <c r="D59" s="95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143</v>
      </c>
      <c r="K59" s="24">
        <v>0</v>
      </c>
      <c r="L59" s="24">
        <v>71.5</v>
      </c>
      <c r="M59" s="24">
        <v>0</v>
      </c>
      <c r="N59" s="24">
        <v>0</v>
      </c>
      <c r="O59" s="24">
        <v>71.5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96">
        <v>0</v>
      </c>
      <c r="W59" s="71">
        <f>SUM(J59:V59)</f>
        <v>286</v>
      </c>
      <c r="X59" s="71">
        <f>SUM(F59:I59)</f>
        <v>0</v>
      </c>
      <c r="Y59" s="78">
        <f>SUM(D59:E59)</f>
        <v>0</v>
      </c>
      <c r="Z59" s="71">
        <f>SUM(W59:Y59)</f>
        <v>286</v>
      </c>
      <c r="AA59" s="10"/>
    </row>
    <row r="60" spans="1:27" ht="15.75" thickBot="1" x14ac:dyDescent="0.3">
      <c r="B60" s="32" t="s">
        <v>131</v>
      </c>
      <c r="C60" s="9" t="s">
        <v>130</v>
      </c>
      <c r="D60" s="95">
        <v>0</v>
      </c>
      <c r="E60" s="24">
        <v>0</v>
      </c>
      <c r="F60" s="24">
        <v>0</v>
      </c>
      <c r="G60" s="24">
        <v>0</v>
      </c>
      <c r="H60" s="24">
        <v>0</v>
      </c>
      <c r="I60" s="24">
        <v>161.19999999999999</v>
      </c>
      <c r="J60" s="24">
        <v>0</v>
      </c>
      <c r="K60" s="22">
        <v>0</v>
      </c>
      <c r="L60" s="24">
        <v>34.799999999999997</v>
      </c>
      <c r="M60" s="24">
        <v>202.34</v>
      </c>
      <c r="N60" s="24">
        <v>99.05</v>
      </c>
      <c r="O60" s="24">
        <v>74.55</v>
      </c>
      <c r="P60" s="24">
        <v>0</v>
      </c>
      <c r="Q60" s="24">
        <v>37.5</v>
      </c>
      <c r="R60" s="24">
        <v>0</v>
      </c>
      <c r="S60" s="24">
        <v>0</v>
      </c>
      <c r="T60" s="24">
        <v>0</v>
      </c>
      <c r="U60" s="24">
        <v>0</v>
      </c>
      <c r="V60" s="96">
        <v>0</v>
      </c>
      <c r="W60" s="71">
        <f>SUM(J60:V60)</f>
        <v>448.24</v>
      </c>
      <c r="X60" s="71">
        <f>SUM(F60:I60)</f>
        <v>161.19999999999999</v>
      </c>
      <c r="Y60" s="78">
        <f>SUM(D60:E60)</f>
        <v>0</v>
      </c>
      <c r="Z60" s="71">
        <f>SUM(W60:Y60)</f>
        <v>609.44000000000005</v>
      </c>
      <c r="AA60" s="10"/>
    </row>
    <row r="61" spans="1:27" ht="15.75" thickBot="1" x14ac:dyDescent="0.3">
      <c r="B61" s="32" t="s">
        <v>129</v>
      </c>
      <c r="C61" s="9" t="s">
        <v>130</v>
      </c>
      <c r="D61" s="95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2">
        <v>0</v>
      </c>
      <c r="L61" s="24">
        <v>166.10000000000002</v>
      </c>
      <c r="M61" s="24">
        <v>102.9</v>
      </c>
      <c r="N61" s="24">
        <v>120.17500000000001</v>
      </c>
      <c r="O61" s="24">
        <v>91.525000000000006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96">
        <v>0</v>
      </c>
      <c r="W61" s="71">
        <f>SUM(J61:V61)</f>
        <v>480.70000000000005</v>
      </c>
      <c r="X61" s="71">
        <f>SUM(F61:I61)</f>
        <v>0</v>
      </c>
      <c r="Y61" s="78">
        <f>SUM(D61:E61)</f>
        <v>0</v>
      </c>
      <c r="Z61" s="71">
        <f>SUM(W61:Y61)</f>
        <v>480.70000000000005</v>
      </c>
      <c r="AA61" s="10"/>
    </row>
    <row r="62" spans="1:27" ht="15.75" thickBot="1" x14ac:dyDescent="0.3">
      <c r="B62" s="32" t="s">
        <v>171</v>
      </c>
      <c r="C62" s="9" t="s">
        <v>130</v>
      </c>
      <c r="D62" s="95">
        <v>0</v>
      </c>
      <c r="E62" s="24">
        <v>0</v>
      </c>
      <c r="F62" s="24">
        <v>0</v>
      </c>
      <c r="G62" s="24">
        <v>0</v>
      </c>
      <c r="H62" s="24">
        <v>0</v>
      </c>
      <c r="I62" s="24">
        <v>44.19</v>
      </c>
      <c r="J62" s="24">
        <v>55.354999999999997</v>
      </c>
      <c r="K62" s="22">
        <v>0</v>
      </c>
      <c r="L62" s="24">
        <v>167.04</v>
      </c>
      <c r="M62" s="24">
        <v>60.45</v>
      </c>
      <c r="N62" s="24">
        <v>97.105000000000004</v>
      </c>
      <c r="O62" s="24">
        <v>64.430000000000007</v>
      </c>
      <c r="P62" s="24">
        <v>0</v>
      </c>
      <c r="Q62" s="24">
        <v>10.95</v>
      </c>
      <c r="R62" s="24">
        <v>0</v>
      </c>
      <c r="S62" s="24">
        <v>0</v>
      </c>
      <c r="T62" s="24">
        <v>0</v>
      </c>
      <c r="U62" s="24">
        <v>0</v>
      </c>
      <c r="V62" s="96">
        <v>0</v>
      </c>
      <c r="W62" s="71">
        <f t="shared" si="5"/>
        <v>455.33</v>
      </c>
      <c r="X62" s="71">
        <f t="shared" si="6"/>
        <v>44.19</v>
      </c>
      <c r="Y62" s="78">
        <f t="shared" si="7"/>
        <v>0</v>
      </c>
      <c r="Z62" s="71">
        <f t="shared" si="8"/>
        <v>499.52</v>
      </c>
      <c r="AA62" s="10"/>
    </row>
    <row r="63" spans="1:27" ht="15.75" thickBot="1" x14ac:dyDescent="0.3">
      <c r="A63" s="25">
        <f>B63</f>
        <v>61</v>
      </c>
      <c r="B63" s="35">
        <v>61</v>
      </c>
      <c r="C63" s="6" t="s">
        <v>143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462</v>
      </c>
      <c r="K63" s="22">
        <v>0</v>
      </c>
      <c r="L63" s="22">
        <v>0</v>
      </c>
      <c r="M63" s="22">
        <v>534</v>
      </c>
      <c r="N63" s="22">
        <v>0</v>
      </c>
      <c r="O63" s="22">
        <v>432.5</v>
      </c>
      <c r="P63" s="22">
        <v>0</v>
      </c>
      <c r="Q63" s="22">
        <v>711.5</v>
      </c>
      <c r="R63" s="22">
        <v>0</v>
      </c>
      <c r="S63" s="22">
        <v>0</v>
      </c>
      <c r="T63" s="22">
        <v>0</v>
      </c>
      <c r="U63" s="22">
        <v>0</v>
      </c>
      <c r="V63" s="84">
        <v>0</v>
      </c>
      <c r="W63" s="71">
        <f t="shared" si="5"/>
        <v>2140</v>
      </c>
      <c r="X63" s="71">
        <f t="shared" si="6"/>
        <v>0</v>
      </c>
      <c r="Y63" s="78">
        <f t="shared" si="7"/>
        <v>0</v>
      </c>
      <c r="Z63" s="71">
        <f t="shared" si="8"/>
        <v>2140</v>
      </c>
      <c r="AA63" s="10"/>
    </row>
    <row r="64" spans="1:27" ht="15.75" thickBot="1" x14ac:dyDescent="0.3">
      <c r="A64" s="25">
        <f t="shared" si="9"/>
        <v>62</v>
      </c>
      <c r="B64" s="35">
        <v>62</v>
      </c>
      <c r="C64" s="6" t="s">
        <v>144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263</v>
      </c>
      <c r="J64" s="22">
        <v>159</v>
      </c>
      <c r="K64" s="22">
        <v>0</v>
      </c>
      <c r="L64" s="22">
        <v>0</v>
      </c>
      <c r="M64" s="22">
        <v>526.5</v>
      </c>
      <c r="N64" s="22">
        <v>518</v>
      </c>
      <c r="O64" s="22">
        <v>0</v>
      </c>
      <c r="P64" s="22">
        <v>0</v>
      </c>
      <c r="Q64" s="22">
        <v>1279.5</v>
      </c>
      <c r="R64" s="22">
        <v>0</v>
      </c>
      <c r="S64" s="22">
        <v>0</v>
      </c>
      <c r="T64" s="22">
        <v>0</v>
      </c>
      <c r="U64" s="22">
        <v>0</v>
      </c>
      <c r="V64" s="84">
        <v>0</v>
      </c>
      <c r="W64" s="71">
        <f t="shared" si="5"/>
        <v>2483</v>
      </c>
      <c r="X64" s="71">
        <f t="shared" si="6"/>
        <v>263</v>
      </c>
      <c r="Y64" s="78">
        <f t="shared" si="7"/>
        <v>0</v>
      </c>
      <c r="Z64" s="71">
        <f t="shared" si="8"/>
        <v>2746</v>
      </c>
      <c r="AA64" s="10"/>
    </row>
    <row r="65" spans="1:28" ht="15.75" thickBot="1" x14ac:dyDescent="0.3">
      <c r="A65" s="25">
        <f t="shared" si="9"/>
        <v>63</v>
      </c>
      <c r="B65" s="35">
        <v>63</v>
      </c>
      <c r="C65" s="6" t="s">
        <v>145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58</v>
      </c>
      <c r="K65" s="22">
        <v>0</v>
      </c>
      <c r="L65" s="22">
        <v>0</v>
      </c>
      <c r="M65" s="22">
        <v>213</v>
      </c>
      <c r="N65" s="22">
        <v>467</v>
      </c>
      <c r="O65" s="22">
        <v>0</v>
      </c>
      <c r="P65" s="22">
        <v>0</v>
      </c>
      <c r="Q65" s="22">
        <v>662</v>
      </c>
      <c r="R65" s="22">
        <v>0</v>
      </c>
      <c r="S65" s="22">
        <v>0</v>
      </c>
      <c r="T65" s="22">
        <v>0</v>
      </c>
      <c r="U65" s="22">
        <v>0</v>
      </c>
      <c r="V65" s="84">
        <v>0</v>
      </c>
      <c r="W65" s="71">
        <f t="shared" si="5"/>
        <v>1400</v>
      </c>
      <c r="X65" s="71">
        <f t="shared" si="6"/>
        <v>0</v>
      </c>
      <c r="Y65" s="78">
        <f t="shared" si="7"/>
        <v>0</v>
      </c>
      <c r="Z65" s="71">
        <f t="shared" si="8"/>
        <v>1400</v>
      </c>
      <c r="AA65" s="10"/>
    </row>
    <row r="66" spans="1:28" ht="15.75" thickBot="1" x14ac:dyDescent="0.3">
      <c r="A66" s="25">
        <f t="shared" si="9"/>
        <v>64</v>
      </c>
      <c r="B66" s="35">
        <v>64</v>
      </c>
      <c r="C66" s="6" t="s">
        <v>146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20</v>
      </c>
      <c r="O66" s="22">
        <v>91.5</v>
      </c>
      <c r="P66" s="22">
        <v>0</v>
      </c>
      <c r="Q66" s="22">
        <v>186.5</v>
      </c>
      <c r="R66" s="22">
        <v>0</v>
      </c>
      <c r="S66" s="22">
        <v>0</v>
      </c>
      <c r="T66" s="22">
        <v>0</v>
      </c>
      <c r="U66" s="22">
        <v>0</v>
      </c>
      <c r="V66" s="84">
        <v>0</v>
      </c>
      <c r="W66" s="71">
        <f t="shared" si="5"/>
        <v>298</v>
      </c>
      <c r="X66" s="71">
        <f t="shared" si="6"/>
        <v>0</v>
      </c>
      <c r="Y66" s="78">
        <f t="shared" si="7"/>
        <v>0</v>
      </c>
      <c r="Z66" s="71">
        <f t="shared" si="8"/>
        <v>298</v>
      </c>
      <c r="AA66" s="10"/>
    </row>
    <row r="67" spans="1:28" ht="15.75" thickBot="1" x14ac:dyDescent="0.3">
      <c r="A67" s="25">
        <f t="shared" si="9"/>
        <v>65</v>
      </c>
      <c r="B67" s="35">
        <v>65</v>
      </c>
      <c r="C67" s="6" t="s">
        <v>147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51</v>
      </c>
      <c r="R67" s="22">
        <v>0</v>
      </c>
      <c r="S67" s="22">
        <v>0</v>
      </c>
      <c r="T67" s="22">
        <v>0</v>
      </c>
      <c r="U67" s="22">
        <v>0</v>
      </c>
      <c r="V67" s="84">
        <v>0</v>
      </c>
      <c r="W67" s="71">
        <f t="shared" si="5"/>
        <v>51</v>
      </c>
      <c r="X67" s="71">
        <f t="shared" si="6"/>
        <v>0</v>
      </c>
      <c r="Y67" s="78">
        <f t="shared" si="7"/>
        <v>0</v>
      </c>
      <c r="Z67" s="71">
        <f t="shared" si="8"/>
        <v>51</v>
      </c>
      <c r="AA67" s="10"/>
    </row>
    <row r="68" spans="1:28" ht="15.75" thickBot="1" x14ac:dyDescent="0.3">
      <c r="A68" s="25">
        <f t="shared" si="9"/>
        <v>74</v>
      </c>
      <c r="B68" s="35">
        <v>74</v>
      </c>
      <c r="C68" s="6" t="s">
        <v>156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161</v>
      </c>
      <c r="R68" s="22">
        <v>0</v>
      </c>
      <c r="S68" s="22">
        <v>0</v>
      </c>
      <c r="T68" s="22">
        <v>0</v>
      </c>
      <c r="U68" s="22">
        <v>0</v>
      </c>
      <c r="V68" s="84">
        <v>0</v>
      </c>
      <c r="W68" s="71">
        <f t="shared" si="5"/>
        <v>161</v>
      </c>
      <c r="X68" s="71">
        <f t="shared" si="6"/>
        <v>0</v>
      </c>
      <c r="Y68" s="78">
        <f t="shared" si="7"/>
        <v>0</v>
      </c>
      <c r="Z68" s="71">
        <f t="shared" si="8"/>
        <v>161</v>
      </c>
      <c r="AA68" s="10"/>
    </row>
    <row r="69" spans="1:28" ht="15.75" thickBot="1" x14ac:dyDescent="0.3">
      <c r="A69" s="25">
        <f t="shared" si="9"/>
        <v>78</v>
      </c>
      <c r="B69" s="35">
        <v>78</v>
      </c>
      <c r="C69" s="6" t="s">
        <v>160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16.2</v>
      </c>
      <c r="R69" s="22">
        <v>0</v>
      </c>
      <c r="S69" s="22">
        <v>0</v>
      </c>
      <c r="T69" s="22">
        <v>0</v>
      </c>
      <c r="U69" s="22">
        <v>0</v>
      </c>
      <c r="V69" s="84">
        <v>0</v>
      </c>
      <c r="W69" s="71">
        <f t="shared" si="5"/>
        <v>16.2</v>
      </c>
      <c r="X69" s="71">
        <f t="shared" si="6"/>
        <v>0</v>
      </c>
      <c r="Y69" s="78">
        <f t="shared" si="7"/>
        <v>0</v>
      </c>
      <c r="Z69" s="71">
        <f t="shared" si="8"/>
        <v>16.2</v>
      </c>
      <c r="AA69" s="10"/>
    </row>
    <row r="70" spans="1:28" ht="15.75" thickBot="1" x14ac:dyDescent="0.3">
      <c r="A70" s="25">
        <f t="shared" si="9"/>
        <v>79</v>
      </c>
      <c r="B70" s="35">
        <v>79</v>
      </c>
      <c r="C70" s="6" t="s">
        <v>161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116</v>
      </c>
      <c r="K70" s="22">
        <v>0</v>
      </c>
      <c r="L70" s="22">
        <v>0</v>
      </c>
      <c r="M70" s="22">
        <v>170.2</v>
      </c>
      <c r="N70" s="22">
        <v>0</v>
      </c>
      <c r="O70" s="22">
        <v>305.3</v>
      </c>
      <c r="P70" s="22">
        <v>0</v>
      </c>
      <c r="Q70" s="22">
        <v>68.400000000000006</v>
      </c>
      <c r="R70" s="22">
        <v>0</v>
      </c>
      <c r="S70" s="22">
        <v>0</v>
      </c>
      <c r="T70" s="22">
        <v>0</v>
      </c>
      <c r="U70" s="22">
        <v>0</v>
      </c>
      <c r="V70" s="84">
        <v>0</v>
      </c>
      <c r="W70" s="71">
        <f t="shared" si="5"/>
        <v>659.9</v>
      </c>
      <c r="X70" s="71">
        <f t="shared" si="6"/>
        <v>0</v>
      </c>
      <c r="Y70" s="78">
        <f t="shared" si="7"/>
        <v>0</v>
      </c>
      <c r="Z70" s="71">
        <f t="shared" si="8"/>
        <v>659.9</v>
      </c>
      <c r="AA70" s="10"/>
    </row>
    <row r="71" spans="1:28" ht="15.75" thickBot="1" x14ac:dyDescent="0.3">
      <c r="A71" s="25">
        <f>B71</f>
        <v>80</v>
      </c>
      <c r="B71" s="36">
        <v>80</v>
      </c>
      <c r="C71" s="9" t="s">
        <v>162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373</v>
      </c>
      <c r="K71" s="24">
        <v>0</v>
      </c>
      <c r="L71" s="24">
        <v>0</v>
      </c>
      <c r="M71" s="24">
        <v>207</v>
      </c>
      <c r="N71" s="24">
        <v>0</v>
      </c>
      <c r="O71" s="24">
        <v>206.5</v>
      </c>
      <c r="P71" s="24">
        <v>381.5</v>
      </c>
      <c r="Q71" s="24">
        <v>1062.0999999999999</v>
      </c>
      <c r="R71" s="24">
        <v>0</v>
      </c>
      <c r="S71" s="24">
        <v>0</v>
      </c>
      <c r="T71" s="24">
        <v>0</v>
      </c>
      <c r="U71" s="24">
        <v>0</v>
      </c>
      <c r="V71" s="96">
        <v>0</v>
      </c>
      <c r="W71" s="71">
        <f t="shared" si="5"/>
        <v>2230.1</v>
      </c>
      <c r="X71" s="71">
        <f t="shared" si="6"/>
        <v>0</v>
      </c>
      <c r="Y71" s="78">
        <f t="shared" si="7"/>
        <v>0</v>
      </c>
      <c r="Z71" s="71">
        <f t="shared" si="8"/>
        <v>2230.1</v>
      </c>
      <c r="AA71" s="10"/>
    </row>
    <row r="72" spans="1:28" ht="15.75" thickBot="1" x14ac:dyDescent="0.3">
      <c r="B72" s="33"/>
      <c r="C72" s="18" t="s">
        <v>175</v>
      </c>
      <c r="D72" s="97">
        <f t="shared" ref="D72:Z72" si="10">SUM(D5:D71)</f>
        <v>541.1</v>
      </c>
      <c r="E72" s="98">
        <f t="shared" si="10"/>
        <v>2811.85</v>
      </c>
      <c r="F72" s="98">
        <f t="shared" si="10"/>
        <v>1571.2</v>
      </c>
      <c r="G72" s="98">
        <f t="shared" si="10"/>
        <v>3978.6</v>
      </c>
      <c r="H72" s="98">
        <f t="shared" si="10"/>
        <v>6793.65</v>
      </c>
      <c r="I72" s="98">
        <f t="shared" si="10"/>
        <v>19326</v>
      </c>
      <c r="J72" s="98">
        <f t="shared" si="10"/>
        <v>20724.555</v>
      </c>
      <c r="K72" s="98">
        <f t="shared" si="10"/>
        <v>60.5</v>
      </c>
      <c r="L72" s="98">
        <f t="shared" si="10"/>
        <v>9562.1</v>
      </c>
      <c r="M72" s="98">
        <f t="shared" si="10"/>
        <v>33583.19</v>
      </c>
      <c r="N72" s="98">
        <f t="shared" si="10"/>
        <v>23645.14</v>
      </c>
      <c r="O72" s="98">
        <f t="shared" si="10"/>
        <v>11417.464999999998</v>
      </c>
      <c r="P72" s="98">
        <f t="shared" si="10"/>
        <v>381.5</v>
      </c>
      <c r="Q72" s="98">
        <f t="shared" si="10"/>
        <v>24143.200000000001</v>
      </c>
      <c r="R72" s="98">
        <f t="shared" si="10"/>
        <v>3645.1499999999996</v>
      </c>
      <c r="S72" s="98">
        <f t="shared" si="10"/>
        <v>1656.75</v>
      </c>
      <c r="T72" s="98">
        <f t="shared" si="10"/>
        <v>1185.6300000000001</v>
      </c>
      <c r="U72" s="98">
        <f t="shared" si="10"/>
        <v>202</v>
      </c>
      <c r="V72" s="99">
        <f t="shared" si="10"/>
        <v>59.5</v>
      </c>
      <c r="W72" s="75">
        <f t="shared" si="10"/>
        <v>130266.68000000001</v>
      </c>
      <c r="X72" s="75">
        <f t="shared" si="10"/>
        <v>31669.45</v>
      </c>
      <c r="Y72" s="79">
        <f t="shared" si="10"/>
        <v>3352.95</v>
      </c>
      <c r="Z72" s="75">
        <f t="shared" si="10"/>
        <v>165288.33000000005</v>
      </c>
      <c r="AA72" s="74">
        <f>Z72*2</f>
        <v>330576.66000000009</v>
      </c>
      <c r="AB72" s="16"/>
    </row>
    <row r="73" spans="1:28" x14ac:dyDescent="0.25">
      <c r="AB73" s="16"/>
    </row>
  </sheetData>
  <mergeCells count="4">
    <mergeCell ref="C1:X1"/>
    <mergeCell ref="B3:B4"/>
    <mergeCell ref="C3:C4"/>
    <mergeCell ref="D3:Z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workbookViewId="0">
      <pane ySplit="4" topLeftCell="A5" activePane="bottomLeft" state="frozen"/>
      <selection pane="bottomLeft" activeCell="C39" sqref="C39"/>
    </sheetView>
  </sheetViews>
  <sheetFormatPr defaultRowHeight="15" x14ac:dyDescent="0.25"/>
  <cols>
    <col min="1" max="1" width="9.140625" style="25"/>
    <col min="2" max="2" width="8.28515625" style="25" customWidth="1"/>
    <col min="3" max="3" width="29.85546875" customWidth="1"/>
    <col min="4" max="22" width="8.140625" customWidth="1"/>
    <col min="23" max="23" width="9.5703125" bestFit="1" customWidth="1"/>
    <col min="24" max="24" width="8.5703125" bestFit="1" customWidth="1"/>
    <col min="25" max="25" width="6.28515625" customWidth="1"/>
    <col min="26" max="26" width="11.28515625" bestFit="1" customWidth="1"/>
    <col min="27" max="27" width="11.5703125" bestFit="1" customWidth="1"/>
  </cols>
  <sheetData>
    <row r="1" spans="1:27" ht="15.75" x14ac:dyDescent="0.25">
      <c r="B1" s="27"/>
      <c r="C1" s="116" t="s">
        <v>183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</row>
    <row r="2" spans="1:27" ht="16.5" thickBot="1" x14ac:dyDescent="0.3">
      <c r="B2" s="28"/>
      <c r="C2" s="1"/>
      <c r="D2" s="2"/>
      <c r="E2" s="1"/>
      <c r="F2" s="1" t="s">
        <v>184</v>
      </c>
      <c r="G2" s="1"/>
      <c r="H2" s="1"/>
    </row>
    <row r="3" spans="1:27" ht="15" customHeight="1" x14ac:dyDescent="0.25">
      <c r="B3" s="117" t="s">
        <v>0</v>
      </c>
      <c r="C3" s="119" t="s">
        <v>1</v>
      </c>
      <c r="D3" s="121" t="s">
        <v>2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3"/>
    </row>
    <row r="4" spans="1:27" ht="24.75" thickBot="1" x14ac:dyDescent="0.3">
      <c r="B4" s="118"/>
      <c r="C4" s="120"/>
      <c r="D4" s="107" t="s">
        <v>3</v>
      </c>
      <c r="E4" s="107" t="s">
        <v>4</v>
      </c>
      <c r="F4" s="107" t="s">
        <v>5</v>
      </c>
      <c r="G4" s="107" t="s">
        <v>6</v>
      </c>
      <c r="H4" s="107" t="s">
        <v>7</v>
      </c>
      <c r="I4" s="107" t="s">
        <v>8</v>
      </c>
      <c r="J4" s="107" t="s">
        <v>9</v>
      </c>
      <c r="K4" s="107" t="s">
        <v>135</v>
      </c>
      <c r="L4" s="107" t="s">
        <v>10</v>
      </c>
      <c r="M4" s="107" t="s">
        <v>11</v>
      </c>
      <c r="N4" s="107" t="s">
        <v>12</v>
      </c>
      <c r="O4" s="107" t="s">
        <v>13</v>
      </c>
      <c r="P4" s="107" t="s">
        <v>14</v>
      </c>
      <c r="Q4" s="107" t="s">
        <v>15</v>
      </c>
      <c r="R4" s="107" t="s">
        <v>16</v>
      </c>
      <c r="S4" s="107" t="s">
        <v>17</v>
      </c>
      <c r="T4" s="107" t="s">
        <v>18</v>
      </c>
      <c r="U4" s="107" t="s">
        <v>19</v>
      </c>
      <c r="V4" s="107" t="s">
        <v>20</v>
      </c>
      <c r="W4" s="3" t="s">
        <v>21</v>
      </c>
      <c r="X4" s="107" t="s">
        <v>22</v>
      </c>
      <c r="Y4" s="3" t="s">
        <v>23</v>
      </c>
      <c r="Z4" s="4" t="s">
        <v>24</v>
      </c>
    </row>
    <row r="5" spans="1:27" x14ac:dyDescent="0.25">
      <c r="A5" s="108" t="str">
        <f t="shared" ref="A5:A18" si="0">B5</f>
        <v>кот. 8</v>
      </c>
      <c r="B5" s="30" t="s">
        <v>47</v>
      </c>
      <c r="C5" s="6" t="s">
        <v>48</v>
      </c>
      <c r="D5" s="83">
        <v>0</v>
      </c>
      <c r="E5" s="22">
        <v>0</v>
      </c>
      <c r="F5" s="22">
        <v>0</v>
      </c>
      <c r="G5" s="22">
        <v>0</v>
      </c>
      <c r="H5" s="22">
        <v>25</v>
      </c>
      <c r="I5" s="22">
        <v>179.5</v>
      </c>
      <c r="J5" s="22">
        <v>598</v>
      </c>
      <c r="K5" s="81">
        <v>0</v>
      </c>
      <c r="L5" s="22">
        <v>0</v>
      </c>
      <c r="M5" s="22">
        <v>193</v>
      </c>
      <c r="N5" s="22">
        <v>534.5</v>
      </c>
      <c r="O5" s="22">
        <v>0</v>
      </c>
      <c r="P5" s="22">
        <v>0</v>
      </c>
      <c r="Q5" s="22">
        <v>291.5</v>
      </c>
      <c r="R5" s="22">
        <v>0</v>
      </c>
      <c r="S5" s="22">
        <v>70</v>
      </c>
      <c r="T5" s="22">
        <v>0</v>
      </c>
      <c r="U5" s="22">
        <v>0</v>
      </c>
      <c r="V5" s="84">
        <v>0</v>
      </c>
      <c r="W5" s="69">
        <f>SUM(J5:V5)</f>
        <v>1687</v>
      </c>
      <c r="X5" s="69">
        <f>SUM(F5:I5)</f>
        <v>204.5</v>
      </c>
      <c r="Y5" s="76">
        <f t="shared" ref="Y5:Y12" si="1">SUM(D5:E5)</f>
        <v>0</v>
      </c>
      <c r="Z5" s="69">
        <f t="shared" ref="Z5:Z10" si="2">SUM(W5:Y5)</f>
        <v>1891.5</v>
      </c>
      <c r="AA5" s="10"/>
    </row>
    <row r="6" spans="1:27" x14ac:dyDescent="0.25">
      <c r="A6" s="108" t="str">
        <f t="shared" si="0"/>
        <v>кот.11</v>
      </c>
      <c r="B6" s="31" t="s">
        <v>140</v>
      </c>
      <c r="C6" s="11" t="s">
        <v>141</v>
      </c>
      <c r="D6" s="83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180</v>
      </c>
      <c r="N6" s="22">
        <v>102</v>
      </c>
      <c r="O6" s="22">
        <v>55</v>
      </c>
      <c r="P6" s="22">
        <v>0</v>
      </c>
      <c r="Q6" s="22">
        <v>58.5</v>
      </c>
      <c r="R6" s="22">
        <v>53</v>
      </c>
      <c r="S6" s="22">
        <v>111.5</v>
      </c>
      <c r="T6" s="22">
        <v>49.8</v>
      </c>
      <c r="U6" s="84">
        <v>0</v>
      </c>
      <c r="V6" s="69">
        <v>0</v>
      </c>
      <c r="W6" s="69">
        <f t="shared" ref="W6:W14" si="3">SUM(J6:V6)</f>
        <v>609.79999999999995</v>
      </c>
      <c r="X6" s="69">
        <f t="shared" ref="X6:X14" si="4">SUM(F6:I6)</f>
        <v>0</v>
      </c>
      <c r="Y6" s="76">
        <f t="shared" si="1"/>
        <v>0</v>
      </c>
      <c r="Z6" s="69">
        <f t="shared" si="2"/>
        <v>609.79999999999995</v>
      </c>
      <c r="AA6" s="10"/>
    </row>
    <row r="7" spans="1:27" x14ac:dyDescent="0.25">
      <c r="A7" s="108" t="str">
        <f t="shared" si="0"/>
        <v>кот.16м</v>
      </c>
      <c r="B7" s="31" t="s">
        <v>70</v>
      </c>
      <c r="C7" s="7" t="s">
        <v>71</v>
      </c>
      <c r="D7" s="85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81">
        <v>0</v>
      </c>
      <c r="L7" s="23">
        <v>0</v>
      </c>
      <c r="M7" s="23">
        <v>14.7</v>
      </c>
      <c r="N7" s="23">
        <v>0</v>
      </c>
      <c r="O7" s="23">
        <v>21.3</v>
      </c>
      <c r="P7" s="23">
        <v>0</v>
      </c>
      <c r="Q7" s="23">
        <v>59.8</v>
      </c>
      <c r="R7" s="23">
        <v>85</v>
      </c>
      <c r="S7" s="23">
        <v>0</v>
      </c>
      <c r="T7" s="23">
        <v>0</v>
      </c>
      <c r="U7" s="23">
        <v>0</v>
      </c>
      <c r="V7" s="86">
        <v>0</v>
      </c>
      <c r="W7" s="69">
        <f t="shared" si="3"/>
        <v>180.8</v>
      </c>
      <c r="X7" s="69">
        <f t="shared" si="4"/>
        <v>0</v>
      </c>
      <c r="Y7" s="76">
        <f t="shared" si="1"/>
        <v>0</v>
      </c>
      <c r="Z7" s="69">
        <f t="shared" si="2"/>
        <v>180.8</v>
      </c>
      <c r="AA7" s="10"/>
    </row>
    <row r="8" spans="1:27" x14ac:dyDescent="0.25">
      <c r="A8" s="108" t="str">
        <f t="shared" si="0"/>
        <v>кот.23</v>
      </c>
      <c r="B8" s="31" t="s">
        <v>84</v>
      </c>
      <c r="C8" s="7" t="s">
        <v>85</v>
      </c>
      <c r="D8" s="85">
        <v>0</v>
      </c>
      <c r="E8" s="23">
        <v>0</v>
      </c>
      <c r="F8" s="23">
        <v>0</v>
      </c>
      <c r="G8" s="23">
        <v>0</v>
      </c>
      <c r="H8" s="23">
        <v>0</v>
      </c>
      <c r="I8" s="23">
        <v>1281</v>
      </c>
      <c r="J8" s="23">
        <v>790.75</v>
      </c>
      <c r="K8" s="81">
        <v>0</v>
      </c>
      <c r="L8" s="23">
        <v>200</v>
      </c>
      <c r="M8" s="23">
        <v>389.25</v>
      </c>
      <c r="N8" s="23">
        <v>784</v>
      </c>
      <c r="O8" s="23">
        <v>321.5</v>
      </c>
      <c r="P8" s="23">
        <v>0</v>
      </c>
      <c r="Q8" s="23">
        <v>996.34999999999991</v>
      </c>
      <c r="R8" s="23">
        <v>0</v>
      </c>
      <c r="S8" s="23">
        <v>0</v>
      </c>
      <c r="T8" s="23">
        <v>32.4</v>
      </c>
      <c r="U8" s="23">
        <v>0</v>
      </c>
      <c r="V8" s="86">
        <v>0</v>
      </c>
      <c r="W8" s="69">
        <f t="shared" si="3"/>
        <v>3514.25</v>
      </c>
      <c r="X8" s="69">
        <f t="shared" si="4"/>
        <v>1281</v>
      </c>
      <c r="Y8" s="76">
        <f t="shared" si="1"/>
        <v>0</v>
      </c>
      <c r="Z8" s="69">
        <f t="shared" si="2"/>
        <v>4795.25</v>
      </c>
      <c r="AA8" s="10"/>
    </row>
    <row r="9" spans="1:27" x14ac:dyDescent="0.25">
      <c r="A9" s="108" t="str">
        <f t="shared" si="0"/>
        <v>кот.24</v>
      </c>
      <c r="B9" s="31" t="s">
        <v>86</v>
      </c>
      <c r="C9" s="6" t="s">
        <v>87</v>
      </c>
      <c r="D9" s="83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49</v>
      </c>
      <c r="K9" s="81">
        <v>0</v>
      </c>
      <c r="L9" s="22">
        <v>55</v>
      </c>
      <c r="M9" s="22">
        <v>202</v>
      </c>
      <c r="N9" s="22">
        <v>0</v>
      </c>
      <c r="O9" s="22">
        <v>90</v>
      </c>
      <c r="P9" s="22">
        <v>0</v>
      </c>
      <c r="Q9" s="22">
        <v>269</v>
      </c>
      <c r="R9" s="22">
        <v>0</v>
      </c>
      <c r="S9" s="22">
        <v>35</v>
      </c>
      <c r="T9" s="22">
        <v>0</v>
      </c>
      <c r="U9" s="22">
        <v>0</v>
      </c>
      <c r="V9" s="84">
        <v>0</v>
      </c>
      <c r="W9" s="69">
        <f t="shared" si="3"/>
        <v>700</v>
      </c>
      <c r="X9" s="69">
        <f t="shared" si="4"/>
        <v>0</v>
      </c>
      <c r="Y9" s="76">
        <f t="shared" si="1"/>
        <v>0</v>
      </c>
      <c r="Z9" s="69">
        <f t="shared" si="2"/>
        <v>700</v>
      </c>
      <c r="AA9" s="10"/>
    </row>
    <row r="10" spans="1:27" x14ac:dyDescent="0.25">
      <c r="A10" s="108" t="str">
        <f t="shared" si="0"/>
        <v>кот.25</v>
      </c>
      <c r="B10" s="31" t="s">
        <v>88</v>
      </c>
      <c r="C10" s="6" t="s">
        <v>89</v>
      </c>
      <c r="D10" s="83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173</v>
      </c>
      <c r="K10" s="81">
        <v>0</v>
      </c>
      <c r="L10" s="22">
        <v>1</v>
      </c>
      <c r="M10" s="22">
        <v>100</v>
      </c>
      <c r="N10" s="22">
        <v>237</v>
      </c>
      <c r="O10" s="22">
        <v>115</v>
      </c>
      <c r="P10" s="22">
        <v>0</v>
      </c>
      <c r="Q10" s="22">
        <v>368</v>
      </c>
      <c r="R10" s="22">
        <v>63</v>
      </c>
      <c r="S10" s="22">
        <v>0</v>
      </c>
      <c r="T10" s="22">
        <v>0</v>
      </c>
      <c r="U10" s="22">
        <v>0</v>
      </c>
      <c r="V10" s="84">
        <v>0</v>
      </c>
      <c r="W10" s="69">
        <f t="shared" si="3"/>
        <v>1057</v>
      </c>
      <c r="X10" s="69">
        <f t="shared" si="4"/>
        <v>0</v>
      </c>
      <c r="Y10" s="76">
        <f t="shared" si="1"/>
        <v>0</v>
      </c>
      <c r="Z10" s="69">
        <f t="shared" si="2"/>
        <v>1057</v>
      </c>
      <c r="AA10" s="10"/>
    </row>
    <row r="11" spans="1:27" x14ac:dyDescent="0.25">
      <c r="A11" s="108" t="str">
        <f t="shared" si="0"/>
        <v>кот.26</v>
      </c>
      <c r="B11" s="31" t="s">
        <v>90</v>
      </c>
      <c r="C11" s="7" t="s">
        <v>91</v>
      </c>
      <c r="D11" s="85">
        <v>0</v>
      </c>
      <c r="E11" s="23">
        <v>0</v>
      </c>
      <c r="F11" s="23">
        <v>0</v>
      </c>
      <c r="G11" s="23">
        <v>0</v>
      </c>
      <c r="H11" s="23">
        <v>0</v>
      </c>
      <c r="I11" s="23">
        <v>60</v>
      </c>
      <c r="J11" s="23">
        <v>102</v>
      </c>
      <c r="K11" s="81">
        <v>0</v>
      </c>
      <c r="L11" s="23">
        <v>545</v>
      </c>
      <c r="M11" s="23">
        <v>875</v>
      </c>
      <c r="N11" s="23">
        <v>207</v>
      </c>
      <c r="O11" s="23">
        <v>87</v>
      </c>
      <c r="P11" s="23">
        <v>0</v>
      </c>
      <c r="Q11" s="23">
        <v>3042</v>
      </c>
      <c r="R11" s="23">
        <v>0</v>
      </c>
      <c r="S11" s="23">
        <v>0</v>
      </c>
      <c r="T11" s="23">
        <v>0</v>
      </c>
      <c r="U11" s="23">
        <v>0</v>
      </c>
      <c r="V11" s="86">
        <v>0</v>
      </c>
      <c r="W11" s="69">
        <f>SUM(J11:V11)</f>
        <v>4858</v>
      </c>
      <c r="X11" s="69">
        <f t="shared" si="4"/>
        <v>60</v>
      </c>
      <c r="Y11" s="76">
        <f>SUM(D11:E11)</f>
        <v>0</v>
      </c>
      <c r="Z11" s="69">
        <f>SUM(W11:Y11)</f>
        <v>4918</v>
      </c>
      <c r="AA11" s="10"/>
    </row>
    <row r="12" spans="1:27" x14ac:dyDescent="0.25">
      <c r="A12" s="108" t="str">
        <f t="shared" si="0"/>
        <v>кот.29</v>
      </c>
      <c r="B12" s="31" t="s">
        <v>94</v>
      </c>
      <c r="C12" s="7" t="s">
        <v>95</v>
      </c>
      <c r="D12" s="85">
        <v>0</v>
      </c>
      <c r="E12" s="23">
        <v>0</v>
      </c>
      <c r="F12" s="23">
        <v>0</v>
      </c>
      <c r="G12" s="23">
        <v>0</v>
      </c>
      <c r="H12" s="23">
        <v>0</v>
      </c>
      <c r="I12" s="23">
        <v>341</v>
      </c>
      <c r="J12" s="23">
        <v>513</v>
      </c>
      <c r="K12" s="81">
        <v>0</v>
      </c>
      <c r="L12" s="23">
        <v>105</v>
      </c>
      <c r="M12" s="23">
        <v>144.5</v>
      </c>
      <c r="N12" s="23">
        <v>369</v>
      </c>
      <c r="O12" s="23">
        <v>178</v>
      </c>
      <c r="P12" s="23">
        <v>0</v>
      </c>
      <c r="Q12" s="23">
        <v>1180</v>
      </c>
      <c r="R12" s="23">
        <v>0</v>
      </c>
      <c r="S12" s="23">
        <v>43</v>
      </c>
      <c r="T12" s="23">
        <v>65.5</v>
      </c>
      <c r="U12" s="23">
        <v>0</v>
      </c>
      <c r="V12" s="86">
        <v>0</v>
      </c>
      <c r="W12" s="69">
        <f t="shared" si="3"/>
        <v>2598</v>
      </c>
      <c r="X12" s="69">
        <f t="shared" si="4"/>
        <v>341</v>
      </c>
      <c r="Y12" s="76">
        <f t="shared" si="1"/>
        <v>0</v>
      </c>
      <c r="Z12" s="69">
        <f>SUM(W12:Y12)</f>
        <v>2939</v>
      </c>
      <c r="AA12" s="10"/>
    </row>
    <row r="13" spans="1:27" x14ac:dyDescent="0.25">
      <c r="A13" s="108" t="str">
        <f t="shared" si="0"/>
        <v>кот.30</v>
      </c>
      <c r="B13" s="31" t="s">
        <v>96</v>
      </c>
      <c r="C13" s="7" t="s">
        <v>97</v>
      </c>
      <c r="D13" s="85">
        <v>0</v>
      </c>
      <c r="E13" s="23">
        <v>0</v>
      </c>
      <c r="F13" s="23">
        <v>0</v>
      </c>
      <c r="G13" s="23">
        <v>0</v>
      </c>
      <c r="H13" s="23">
        <v>0</v>
      </c>
      <c r="I13" s="23">
        <v>152</v>
      </c>
      <c r="J13" s="23">
        <v>0</v>
      </c>
      <c r="K13" s="81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86">
        <v>0</v>
      </c>
      <c r="W13" s="69">
        <f t="shared" si="3"/>
        <v>0</v>
      </c>
      <c r="X13" s="69">
        <f t="shared" si="4"/>
        <v>152</v>
      </c>
      <c r="Y13" s="76">
        <f>SUM(D13:E13)</f>
        <v>0</v>
      </c>
      <c r="Z13" s="69">
        <f t="shared" ref="Z13:Z14" si="5">SUM(W13:Y13)</f>
        <v>152</v>
      </c>
      <c r="AA13" s="10"/>
    </row>
    <row r="14" spans="1:27" s="10" customFormat="1" ht="15.75" thickBot="1" x14ac:dyDescent="0.3">
      <c r="A14" s="108"/>
      <c r="B14" s="30" t="s">
        <v>172</v>
      </c>
      <c r="C14" s="17" t="s">
        <v>173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147</v>
      </c>
      <c r="J14" s="23">
        <v>523</v>
      </c>
      <c r="K14" s="23">
        <v>0</v>
      </c>
      <c r="L14" s="23">
        <v>550</v>
      </c>
      <c r="M14" s="23">
        <v>1594</v>
      </c>
      <c r="N14" s="23">
        <v>1922.5</v>
      </c>
      <c r="O14" s="23">
        <v>388</v>
      </c>
      <c r="P14" s="23">
        <v>0</v>
      </c>
      <c r="Q14" s="23">
        <v>2309</v>
      </c>
      <c r="R14" s="23">
        <v>50</v>
      </c>
      <c r="S14" s="23">
        <v>70</v>
      </c>
      <c r="T14" s="23">
        <v>0</v>
      </c>
      <c r="U14" s="23">
        <v>0</v>
      </c>
      <c r="V14" s="23">
        <v>0</v>
      </c>
      <c r="W14" s="70">
        <f t="shared" si="3"/>
        <v>7406.5</v>
      </c>
      <c r="X14" s="70">
        <f t="shared" si="4"/>
        <v>147</v>
      </c>
      <c r="Y14" s="77">
        <f>SUM(D14:E14)</f>
        <v>0</v>
      </c>
      <c r="Z14" s="70">
        <f t="shared" si="5"/>
        <v>7553.5</v>
      </c>
    </row>
    <row r="15" spans="1:27" ht="15.75" thickBot="1" x14ac:dyDescent="0.3">
      <c r="A15" s="108" t="str">
        <f t="shared" si="0"/>
        <v>кот.35</v>
      </c>
      <c r="B15" s="31" t="s">
        <v>142</v>
      </c>
      <c r="C15" s="6" t="s">
        <v>141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48.7</v>
      </c>
      <c r="M15" s="94">
        <v>187.2</v>
      </c>
      <c r="N15" s="94">
        <v>379.5</v>
      </c>
      <c r="O15" s="94">
        <v>37.700000000000003</v>
      </c>
      <c r="P15" s="94">
        <v>45</v>
      </c>
      <c r="Q15" s="94">
        <v>148.52000000000001</v>
      </c>
      <c r="R15" s="94">
        <v>0</v>
      </c>
      <c r="S15" s="94">
        <v>0</v>
      </c>
      <c r="T15" s="94">
        <v>0</v>
      </c>
      <c r="U15" s="94">
        <v>0</v>
      </c>
      <c r="V15" s="94">
        <v>0</v>
      </c>
      <c r="W15" s="71">
        <f>SUM(J15:V15)</f>
        <v>846.62</v>
      </c>
      <c r="X15" s="71">
        <f>SUM(F15:I15)</f>
        <v>0</v>
      </c>
      <c r="Y15" s="78">
        <f>SUM(D15:E15)</f>
        <v>0</v>
      </c>
      <c r="Z15" s="71">
        <f>SUM(W15:Y15)</f>
        <v>846.62</v>
      </c>
    </row>
    <row r="16" spans="1:27" s="10" customFormat="1" ht="15.75" thickBot="1" x14ac:dyDescent="0.3">
      <c r="A16" s="108" t="str">
        <f t="shared" si="0"/>
        <v>кот.40</v>
      </c>
      <c r="B16" s="31" t="s">
        <v>100</v>
      </c>
      <c r="C16" s="7" t="s">
        <v>101</v>
      </c>
      <c r="D16" s="85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39.5</v>
      </c>
      <c r="N16" s="23">
        <v>202.2</v>
      </c>
      <c r="O16" s="23">
        <v>0</v>
      </c>
      <c r="P16" s="23">
        <v>0</v>
      </c>
      <c r="Q16" s="23">
        <v>17</v>
      </c>
      <c r="R16" s="23">
        <v>0</v>
      </c>
      <c r="S16" s="23">
        <v>0</v>
      </c>
      <c r="T16" s="23">
        <v>0</v>
      </c>
      <c r="U16" s="23">
        <v>0</v>
      </c>
      <c r="V16" s="86">
        <v>0</v>
      </c>
      <c r="W16" s="101">
        <f t="shared" ref="W16:W31" si="6">SUM(J16:V16)</f>
        <v>258.7</v>
      </c>
      <c r="X16" s="101">
        <f t="shared" ref="X16:X31" si="7">SUM(F16:I16)</f>
        <v>0</v>
      </c>
      <c r="Y16" s="102">
        <f t="shared" ref="Y16:Y31" si="8">SUM(D16:E16)</f>
        <v>0</v>
      </c>
      <c r="Z16" s="101">
        <f t="shared" ref="Z16:Z31" si="9">SUM(W16:Y16)</f>
        <v>258.7</v>
      </c>
    </row>
    <row r="17" spans="1:28" ht="15.75" thickBot="1" x14ac:dyDescent="0.3">
      <c r="A17" s="108" t="str">
        <f t="shared" si="0"/>
        <v>кот.42</v>
      </c>
      <c r="B17" s="31" t="s">
        <v>102</v>
      </c>
      <c r="C17" s="6" t="s">
        <v>103</v>
      </c>
      <c r="D17" s="83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84">
        <v>0</v>
      </c>
      <c r="W17" s="71">
        <f t="shared" si="6"/>
        <v>0</v>
      </c>
      <c r="X17" s="71">
        <f t="shared" si="7"/>
        <v>0</v>
      </c>
      <c r="Y17" s="78">
        <f t="shared" si="8"/>
        <v>0</v>
      </c>
      <c r="Z17" s="71">
        <f t="shared" si="9"/>
        <v>0</v>
      </c>
      <c r="AA17" s="10"/>
    </row>
    <row r="18" spans="1:28" ht="15.75" thickBot="1" x14ac:dyDescent="0.3">
      <c r="A18" s="108" t="str">
        <f t="shared" si="0"/>
        <v>кот.45</v>
      </c>
      <c r="B18" s="31" t="s">
        <v>112</v>
      </c>
      <c r="C18" s="7" t="s">
        <v>113</v>
      </c>
      <c r="D18" s="85">
        <v>0</v>
      </c>
      <c r="E18" s="23">
        <v>0</v>
      </c>
      <c r="F18" s="23">
        <v>0</v>
      </c>
      <c r="G18" s="23">
        <v>0</v>
      </c>
      <c r="H18" s="23">
        <v>360</v>
      </c>
      <c r="I18" s="23">
        <v>260</v>
      </c>
      <c r="J18" s="23">
        <v>13</v>
      </c>
      <c r="K18" s="22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86">
        <v>0</v>
      </c>
      <c r="W18" s="71">
        <f t="shared" si="6"/>
        <v>13</v>
      </c>
      <c r="X18" s="71">
        <f t="shared" si="7"/>
        <v>620</v>
      </c>
      <c r="Y18" s="78">
        <f t="shared" si="8"/>
        <v>0</v>
      </c>
      <c r="Z18" s="71">
        <f t="shared" si="9"/>
        <v>633</v>
      </c>
      <c r="AA18" s="10"/>
    </row>
    <row r="19" spans="1:28" ht="15.75" thickBot="1" x14ac:dyDescent="0.3">
      <c r="A19" s="108"/>
      <c r="B19" s="31" t="s">
        <v>114</v>
      </c>
      <c r="C19" s="7" t="s">
        <v>113</v>
      </c>
      <c r="D19" s="85">
        <v>0</v>
      </c>
      <c r="E19" s="23">
        <v>0</v>
      </c>
      <c r="F19" s="23">
        <v>0</v>
      </c>
      <c r="G19" s="23">
        <v>897</v>
      </c>
      <c r="H19" s="23">
        <v>0</v>
      </c>
      <c r="I19" s="23">
        <v>659.7</v>
      </c>
      <c r="J19" s="23">
        <v>481.35</v>
      </c>
      <c r="K19" s="22">
        <v>0</v>
      </c>
      <c r="L19" s="23">
        <v>64</v>
      </c>
      <c r="M19" s="23">
        <v>923.35</v>
      </c>
      <c r="N19" s="23">
        <v>491.5</v>
      </c>
      <c r="O19" s="23">
        <v>658</v>
      </c>
      <c r="P19" s="23">
        <v>0</v>
      </c>
      <c r="Q19" s="23">
        <v>618.5</v>
      </c>
      <c r="R19" s="23">
        <v>24</v>
      </c>
      <c r="S19" s="23">
        <v>0</v>
      </c>
      <c r="T19" s="23">
        <v>0</v>
      </c>
      <c r="U19" s="23">
        <v>0</v>
      </c>
      <c r="V19" s="86">
        <v>0</v>
      </c>
      <c r="W19" s="71">
        <f t="shared" si="6"/>
        <v>3260.7</v>
      </c>
      <c r="X19" s="71">
        <f t="shared" si="7"/>
        <v>1556.7</v>
      </c>
      <c r="Y19" s="78">
        <f t="shared" si="8"/>
        <v>0</v>
      </c>
      <c r="Z19" s="71">
        <f t="shared" si="9"/>
        <v>4817.3999999999996</v>
      </c>
      <c r="AA19" s="10"/>
    </row>
    <row r="20" spans="1:28" ht="15.75" thickBot="1" x14ac:dyDescent="0.3">
      <c r="A20" s="108"/>
      <c r="B20" s="31" t="s">
        <v>115</v>
      </c>
      <c r="C20" s="7" t="s">
        <v>113</v>
      </c>
      <c r="D20" s="85">
        <v>0</v>
      </c>
      <c r="E20" s="23">
        <v>0</v>
      </c>
      <c r="F20" s="23">
        <v>0</v>
      </c>
      <c r="G20" s="23">
        <v>740</v>
      </c>
      <c r="H20" s="23">
        <v>122</v>
      </c>
      <c r="I20" s="23">
        <v>1148</v>
      </c>
      <c r="J20" s="23">
        <v>492</v>
      </c>
      <c r="K20" s="22">
        <v>0</v>
      </c>
      <c r="L20" s="23">
        <v>370</v>
      </c>
      <c r="M20" s="23">
        <v>727</v>
      </c>
      <c r="N20" s="23">
        <v>821.5</v>
      </c>
      <c r="O20" s="23">
        <v>328</v>
      </c>
      <c r="P20" s="23">
        <v>0</v>
      </c>
      <c r="Q20" s="23">
        <v>514</v>
      </c>
      <c r="R20" s="23">
        <v>223</v>
      </c>
      <c r="S20" s="23">
        <v>81</v>
      </c>
      <c r="T20" s="23">
        <v>35.5</v>
      </c>
      <c r="U20" s="23">
        <v>0</v>
      </c>
      <c r="V20" s="86">
        <v>0</v>
      </c>
      <c r="W20" s="71">
        <f t="shared" si="6"/>
        <v>3592</v>
      </c>
      <c r="X20" s="71">
        <f t="shared" si="7"/>
        <v>2010</v>
      </c>
      <c r="Y20" s="78">
        <f t="shared" si="8"/>
        <v>0</v>
      </c>
      <c r="Z20" s="71">
        <f t="shared" si="9"/>
        <v>5602</v>
      </c>
      <c r="AA20" s="10"/>
    </row>
    <row r="21" spans="1:28" ht="15.75" thickBot="1" x14ac:dyDescent="0.3">
      <c r="A21" s="108">
        <f t="shared" ref="A21:A31" si="10">B21</f>
        <v>66</v>
      </c>
      <c r="B21" s="35">
        <v>66</v>
      </c>
      <c r="C21" s="6" t="s">
        <v>148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212</v>
      </c>
      <c r="K21" s="22">
        <v>0</v>
      </c>
      <c r="L21" s="22">
        <v>0</v>
      </c>
      <c r="M21" s="22">
        <v>65</v>
      </c>
      <c r="N21" s="22">
        <v>479</v>
      </c>
      <c r="O21" s="22">
        <v>0</v>
      </c>
      <c r="P21" s="22">
        <v>0</v>
      </c>
      <c r="Q21" s="22">
        <v>581</v>
      </c>
      <c r="R21" s="22">
        <v>0</v>
      </c>
      <c r="S21" s="22">
        <v>0</v>
      </c>
      <c r="T21" s="22">
        <v>0</v>
      </c>
      <c r="U21" s="22">
        <v>0</v>
      </c>
      <c r="V21" s="84">
        <v>0</v>
      </c>
      <c r="W21" s="71">
        <f t="shared" si="6"/>
        <v>1337</v>
      </c>
      <c r="X21" s="71">
        <f t="shared" si="7"/>
        <v>0</v>
      </c>
      <c r="Y21" s="78">
        <f t="shared" si="8"/>
        <v>0</v>
      </c>
      <c r="Z21" s="71">
        <f t="shared" si="9"/>
        <v>1337</v>
      </c>
      <c r="AA21" s="10"/>
    </row>
    <row r="22" spans="1:28" ht="15.75" thickBot="1" x14ac:dyDescent="0.3">
      <c r="A22" s="108">
        <f t="shared" si="10"/>
        <v>67</v>
      </c>
      <c r="B22" s="35">
        <v>67</v>
      </c>
      <c r="C22" s="6" t="s">
        <v>149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56.3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84">
        <v>0</v>
      </c>
      <c r="W22" s="71">
        <f t="shared" si="6"/>
        <v>56.3</v>
      </c>
      <c r="X22" s="71">
        <f t="shared" si="7"/>
        <v>0</v>
      </c>
      <c r="Y22" s="78">
        <f t="shared" si="8"/>
        <v>0</v>
      </c>
      <c r="Z22" s="71">
        <f t="shared" si="9"/>
        <v>56.3</v>
      </c>
      <c r="AA22" s="10"/>
    </row>
    <row r="23" spans="1:28" ht="15.75" thickBot="1" x14ac:dyDescent="0.3">
      <c r="A23" s="108">
        <f t="shared" si="10"/>
        <v>68</v>
      </c>
      <c r="B23" s="35">
        <v>68</v>
      </c>
      <c r="C23" s="6" t="s">
        <v>150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312</v>
      </c>
      <c r="J23" s="22">
        <v>35</v>
      </c>
      <c r="K23" s="22">
        <v>0</v>
      </c>
      <c r="L23" s="22">
        <v>621</v>
      </c>
      <c r="M23" s="22">
        <v>602</v>
      </c>
      <c r="N23" s="22">
        <v>767</v>
      </c>
      <c r="O23" s="22">
        <v>0</v>
      </c>
      <c r="P23" s="22">
        <v>0</v>
      </c>
      <c r="Q23" s="22">
        <v>1066</v>
      </c>
      <c r="R23" s="22">
        <v>0</v>
      </c>
      <c r="S23" s="22">
        <v>0</v>
      </c>
      <c r="T23" s="22">
        <v>0</v>
      </c>
      <c r="U23" s="22">
        <v>0</v>
      </c>
      <c r="V23" s="84">
        <v>0</v>
      </c>
      <c r="W23" s="71">
        <f t="shared" si="6"/>
        <v>3091</v>
      </c>
      <c r="X23" s="71">
        <f t="shared" si="7"/>
        <v>312</v>
      </c>
      <c r="Y23" s="78">
        <f t="shared" si="8"/>
        <v>0</v>
      </c>
      <c r="Z23" s="71">
        <f t="shared" si="9"/>
        <v>3403</v>
      </c>
      <c r="AA23" s="10"/>
    </row>
    <row r="24" spans="1:28" ht="15.75" thickBot="1" x14ac:dyDescent="0.3">
      <c r="A24" s="108">
        <f t="shared" si="10"/>
        <v>69</v>
      </c>
      <c r="B24" s="35">
        <v>69</v>
      </c>
      <c r="C24" s="6" t="s">
        <v>151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249</v>
      </c>
      <c r="N24" s="22">
        <v>581</v>
      </c>
      <c r="O24" s="22">
        <v>0</v>
      </c>
      <c r="P24" s="22">
        <v>0</v>
      </c>
      <c r="Q24" s="22">
        <v>284</v>
      </c>
      <c r="R24" s="22">
        <v>0</v>
      </c>
      <c r="S24" s="22">
        <v>0</v>
      </c>
      <c r="T24" s="22">
        <v>0</v>
      </c>
      <c r="U24" s="22">
        <v>0</v>
      </c>
      <c r="V24" s="84">
        <v>0</v>
      </c>
      <c r="W24" s="71">
        <f t="shared" si="6"/>
        <v>1114</v>
      </c>
      <c r="X24" s="71">
        <f t="shared" si="7"/>
        <v>0</v>
      </c>
      <c r="Y24" s="78">
        <f t="shared" si="8"/>
        <v>0</v>
      </c>
      <c r="Z24" s="71">
        <f t="shared" si="9"/>
        <v>1114</v>
      </c>
      <c r="AA24" s="10"/>
    </row>
    <row r="25" spans="1:28" ht="15.75" thickBot="1" x14ac:dyDescent="0.3">
      <c r="A25" s="108">
        <f t="shared" si="10"/>
        <v>70</v>
      </c>
      <c r="B25" s="35">
        <v>70</v>
      </c>
      <c r="C25" s="6" t="s">
        <v>152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91</v>
      </c>
      <c r="K25" s="22">
        <v>0</v>
      </c>
      <c r="L25" s="22">
        <v>70</v>
      </c>
      <c r="M25" s="22">
        <v>278</v>
      </c>
      <c r="N25" s="22">
        <v>270</v>
      </c>
      <c r="O25" s="22">
        <v>553</v>
      </c>
      <c r="P25" s="22">
        <v>0</v>
      </c>
      <c r="Q25" s="22">
        <v>1094</v>
      </c>
      <c r="R25" s="22">
        <v>0</v>
      </c>
      <c r="S25" s="22">
        <v>0</v>
      </c>
      <c r="T25" s="22">
        <v>0</v>
      </c>
      <c r="U25" s="22">
        <v>0</v>
      </c>
      <c r="V25" s="84">
        <v>0</v>
      </c>
      <c r="W25" s="71">
        <f t="shared" si="6"/>
        <v>2356</v>
      </c>
      <c r="X25" s="71">
        <f t="shared" si="7"/>
        <v>0</v>
      </c>
      <c r="Y25" s="78">
        <f t="shared" si="8"/>
        <v>0</v>
      </c>
      <c r="Z25" s="71">
        <f t="shared" si="9"/>
        <v>2356</v>
      </c>
      <c r="AA25" s="10"/>
    </row>
    <row r="26" spans="1:28" ht="15.75" thickBot="1" x14ac:dyDescent="0.3">
      <c r="A26" s="108">
        <f t="shared" si="10"/>
        <v>71</v>
      </c>
      <c r="B26" s="35">
        <v>71</v>
      </c>
      <c r="C26" s="6" t="s">
        <v>153</v>
      </c>
      <c r="D26" s="22">
        <v>0</v>
      </c>
      <c r="E26" s="22">
        <v>0</v>
      </c>
      <c r="F26" s="22">
        <v>0</v>
      </c>
      <c r="G26" s="22">
        <v>0</v>
      </c>
      <c r="H26" s="22">
        <v>420</v>
      </c>
      <c r="I26" s="22">
        <v>491</v>
      </c>
      <c r="J26" s="22">
        <v>350.5</v>
      </c>
      <c r="K26" s="22">
        <v>0</v>
      </c>
      <c r="L26" s="22">
        <v>265</v>
      </c>
      <c r="M26" s="22">
        <v>639</v>
      </c>
      <c r="N26" s="22">
        <v>792</v>
      </c>
      <c r="O26" s="22">
        <v>0</v>
      </c>
      <c r="P26" s="22">
        <v>0</v>
      </c>
      <c r="Q26" s="22">
        <v>1263.5</v>
      </c>
      <c r="R26" s="22">
        <v>0</v>
      </c>
      <c r="S26" s="22">
        <v>26</v>
      </c>
      <c r="T26" s="22">
        <v>0</v>
      </c>
      <c r="U26" s="22">
        <v>0</v>
      </c>
      <c r="V26" s="84">
        <v>0</v>
      </c>
      <c r="W26" s="71">
        <f t="shared" si="6"/>
        <v>3336</v>
      </c>
      <c r="X26" s="71">
        <f t="shared" si="7"/>
        <v>911</v>
      </c>
      <c r="Y26" s="78">
        <f t="shared" si="8"/>
        <v>0</v>
      </c>
      <c r="Z26" s="71">
        <f t="shared" si="9"/>
        <v>4247</v>
      </c>
      <c r="AA26" s="10"/>
    </row>
    <row r="27" spans="1:28" ht="15.75" thickBot="1" x14ac:dyDescent="0.3">
      <c r="A27" s="108">
        <f t="shared" si="10"/>
        <v>72</v>
      </c>
      <c r="B27" s="35">
        <v>72</v>
      </c>
      <c r="C27" s="6" t="s">
        <v>154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408</v>
      </c>
      <c r="K27" s="22">
        <v>0</v>
      </c>
      <c r="L27" s="22">
        <v>84</v>
      </c>
      <c r="M27" s="22">
        <v>241.5</v>
      </c>
      <c r="N27" s="22">
        <v>379.5</v>
      </c>
      <c r="O27" s="22">
        <v>0</v>
      </c>
      <c r="P27" s="22">
        <v>0</v>
      </c>
      <c r="Q27" s="22">
        <v>682</v>
      </c>
      <c r="R27" s="22">
        <v>0</v>
      </c>
      <c r="S27" s="22">
        <v>0</v>
      </c>
      <c r="T27" s="22">
        <v>0</v>
      </c>
      <c r="U27" s="22">
        <v>0</v>
      </c>
      <c r="V27" s="84">
        <v>0</v>
      </c>
      <c r="W27" s="71">
        <f>SUM(J27:V27)</f>
        <v>1795</v>
      </c>
      <c r="X27" s="71">
        <f t="shared" si="7"/>
        <v>0</v>
      </c>
      <c r="Y27" s="78">
        <f t="shared" si="8"/>
        <v>0</v>
      </c>
      <c r="Z27" s="71">
        <f t="shared" si="9"/>
        <v>1795</v>
      </c>
      <c r="AA27" s="10"/>
    </row>
    <row r="28" spans="1:28" ht="15.75" thickBot="1" x14ac:dyDescent="0.3">
      <c r="A28" s="108">
        <f t="shared" si="10"/>
        <v>73</v>
      </c>
      <c r="B28" s="35">
        <v>73</v>
      </c>
      <c r="C28" s="6" t="s">
        <v>155</v>
      </c>
      <c r="D28" s="22">
        <v>0</v>
      </c>
      <c r="E28" s="22">
        <v>0</v>
      </c>
      <c r="F28" s="22">
        <v>0</v>
      </c>
      <c r="G28" s="22">
        <v>0</v>
      </c>
      <c r="H28" s="22">
        <v>416</v>
      </c>
      <c r="I28" s="22">
        <v>328.5</v>
      </c>
      <c r="J28" s="22">
        <v>101</v>
      </c>
      <c r="K28" s="22">
        <v>0</v>
      </c>
      <c r="L28" s="22">
        <v>0</v>
      </c>
      <c r="M28" s="22">
        <v>627.5</v>
      </c>
      <c r="N28" s="22">
        <v>883</v>
      </c>
      <c r="O28" s="22">
        <v>0</v>
      </c>
      <c r="P28" s="22">
        <v>0</v>
      </c>
      <c r="Q28" s="22">
        <v>1056.5</v>
      </c>
      <c r="R28" s="22">
        <v>0</v>
      </c>
      <c r="S28" s="22">
        <v>71</v>
      </c>
      <c r="T28" s="22">
        <v>71</v>
      </c>
      <c r="U28" s="22">
        <v>0</v>
      </c>
      <c r="V28" s="84">
        <v>0</v>
      </c>
      <c r="W28" s="71">
        <f t="shared" si="6"/>
        <v>2810</v>
      </c>
      <c r="X28" s="71">
        <f t="shared" si="7"/>
        <v>744.5</v>
      </c>
      <c r="Y28" s="78">
        <f t="shared" si="8"/>
        <v>0</v>
      </c>
      <c r="Z28" s="71">
        <f t="shared" si="9"/>
        <v>3554.5</v>
      </c>
      <c r="AA28" s="10"/>
    </row>
    <row r="29" spans="1:28" ht="15.75" thickBot="1" x14ac:dyDescent="0.3">
      <c r="A29" s="108">
        <f t="shared" si="10"/>
        <v>75</v>
      </c>
      <c r="B29" s="35">
        <v>75</v>
      </c>
      <c r="C29" s="6" t="s">
        <v>157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2">
        <v>105.4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84">
        <v>0</v>
      </c>
      <c r="W29" s="71">
        <f t="shared" si="6"/>
        <v>105.4</v>
      </c>
      <c r="X29" s="71">
        <f t="shared" si="7"/>
        <v>0</v>
      </c>
      <c r="Y29" s="78">
        <f t="shared" si="8"/>
        <v>0</v>
      </c>
      <c r="Z29" s="71">
        <f t="shared" si="9"/>
        <v>105.4</v>
      </c>
      <c r="AA29" s="10"/>
    </row>
    <row r="30" spans="1:28" ht="15.75" thickBot="1" x14ac:dyDescent="0.3">
      <c r="A30" s="108">
        <f t="shared" si="10"/>
        <v>76</v>
      </c>
      <c r="B30" s="35">
        <v>76</v>
      </c>
      <c r="C30" s="6" t="s">
        <v>158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70</v>
      </c>
      <c r="R30" s="22">
        <v>0</v>
      </c>
      <c r="S30" s="22">
        <v>0</v>
      </c>
      <c r="T30" s="22">
        <v>0</v>
      </c>
      <c r="U30" s="22">
        <v>0</v>
      </c>
      <c r="V30" s="84">
        <v>0</v>
      </c>
      <c r="W30" s="71">
        <f t="shared" si="6"/>
        <v>70</v>
      </c>
      <c r="X30" s="71">
        <f t="shared" si="7"/>
        <v>0</v>
      </c>
      <c r="Y30" s="78">
        <f t="shared" si="8"/>
        <v>0</v>
      </c>
      <c r="Z30" s="71">
        <f t="shared" si="9"/>
        <v>70</v>
      </c>
      <c r="AA30" s="10"/>
    </row>
    <row r="31" spans="1:28" ht="15.75" thickBot="1" x14ac:dyDescent="0.3">
      <c r="A31" s="108">
        <f t="shared" si="10"/>
        <v>77</v>
      </c>
      <c r="B31" s="35">
        <v>77</v>
      </c>
      <c r="C31" s="6" t="s">
        <v>159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84">
        <v>0</v>
      </c>
      <c r="W31" s="71">
        <f t="shared" si="6"/>
        <v>0</v>
      </c>
      <c r="X31" s="71">
        <f t="shared" si="7"/>
        <v>0</v>
      </c>
      <c r="Y31" s="78">
        <f t="shared" si="8"/>
        <v>0</v>
      </c>
      <c r="Z31" s="71">
        <f t="shared" si="9"/>
        <v>0</v>
      </c>
      <c r="AA31" s="10"/>
    </row>
    <row r="32" spans="1:28" ht="15.75" thickBot="1" x14ac:dyDescent="0.3">
      <c r="B32" s="33"/>
      <c r="C32" s="18" t="s">
        <v>175</v>
      </c>
      <c r="D32" s="97">
        <f t="shared" ref="D32:Z32" si="11">SUM(D5:D31)</f>
        <v>0</v>
      </c>
      <c r="E32" s="98">
        <f t="shared" si="11"/>
        <v>0</v>
      </c>
      <c r="F32" s="98">
        <f t="shared" si="11"/>
        <v>0</v>
      </c>
      <c r="G32" s="98">
        <f t="shared" si="11"/>
        <v>1637</v>
      </c>
      <c r="H32" s="98">
        <f t="shared" si="11"/>
        <v>1343</v>
      </c>
      <c r="I32" s="98">
        <f t="shared" si="11"/>
        <v>5359.7</v>
      </c>
      <c r="J32" s="98">
        <f t="shared" si="11"/>
        <v>4932.6000000000004</v>
      </c>
      <c r="K32" s="98">
        <f t="shared" si="11"/>
        <v>0</v>
      </c>
      <c r="L32" s="98">
        <f t="shared" si="11"/>
        <v>2978.7</v>
      </c>
      <c r="M32" s="98">
        <f t="shared" si="11"/>
        <v>8271.5</v>
      </c>
      <c r="N32" s="98">
        <f t="shared" si="11"/>
        <v>10202.200000000001</v>
      </c>
      <c r="O32" s="98">
        <f t="shared" si="11"/>
        <v>2994.2000000000003</v>
      </c>
      <c r="P32" s="98">
        <f t="shared" si="11"/>
        <v>45</v>
      </c>
      <c r="Q32" s="98">
        <f t="shared" si="11"/>
        <v>15969.17</v>
      </c>
      <c r="R32" s="98">
        <f t="shared" si="11"/>
        <v>498</v>
      </c>
      <c r="S32" s="98">
        <f t="shared" si="11"/>
        <v>507.5</v>
      </c>
      <c r="T32" s="98">
        <f t="shared" si="11"/>
        <v>254.2</v>
      </c>
      <c r="U32" s="98">
        <f t="shared" si="11"/>
        <v>0</v>
      </c>
      <c r="V32" s="99">
        <f t="shared" si="11"/>
        <v>0</v>
      </c>
      <c r="W32" s="75">
        <f t="shared" si="11"/>
        <v>46653.07</v>
      </c>
      <c r="X32" s="75">
        <f t="shared" si="11"/>
        <v>8339.7000000000007</v>
      </c>
      <c r="Y32" s="79">
        <f t="shared" si="11"/>
        <v>0</v>
      </c>
      <c r="Z32" s="75">
        <f t="shared" si="11"/>
        <v>54992.770000000004</v>
      </c>
      <c r="AA32" s="74">
        <f>Z32*2</f>
        <v>109985.54000000001</v>
      </c>
      <c r="AB32" s="16"/>
    </row>
    <row r="33" spans="28:28" x14ac:dyDescent="0.25">
      <c r="AB33" s="16"/>
    </row>
  </sheetData>
  <mergeCells count="4">
    <mergeCell ref="C1:X1"/>
    <mergeCell ref="B3:B4"/>
    <mergeCell ref="C3:C4"/>
    <mergeCell ref="D3:Z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ОБЩАЯ+27(ТЦ+2очередь)</vt:lpstr>
      <vt:lpstr>город + 27 (ТЦ+2очередь)</vt:lpstr>
      <vt:lpstr>село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2021-04-09T05:27:36Z</dcterms:modified>
</cp:coreProperties>
</file>