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41" i="1" l="1"/>
  <c r="B39" i="1"/>
  <c r="C35" i="1"/>
  <c r="B34" i="1"/>
  <c r="A2" i="1"/>
</calcChain>
</file>

<file path=xl/sharedStrings.xml><?xml version="1.0" encoding="utf-8"?>
<sst xmlns="http://schemas.openxmlformats.org/spreadsheetml/2006/main" count="71" uniqueCount="50">
  <si>
    <t>Расчет затрат на водоснабжение, водоотведение и химводоочистку теплоносителя</t>
  </si>
  <si>
    <t>Показатели</t>
  </si>
  <si>
    <t>Факт 2017</t>
  </si>
  <si>
    <t>Утверждено Мособлкомцен с 01.01.2018</t>
  </si>
  <si>
    <t>Утверждено Мособлкомцен с 01.07.2018</t>
  </si>
  <si>
    <t>План Организации с 01.01.2019</t>
  </si>
  <si>
    <t>План Организации с 01.07.2019</t>
  </si>
  <si>
    <t>цена (руб./ед. изм.)</t>
  </si>
  <si>
    <t>объем (тыс.ед.изм.)</t>
  </si>
  <si>
    <t>стоимость (тыс. руб.)</t>
  </si>
  <si>
    <r>
      <t>Расходы на воду для технологических целей, м</t>
    </r>
    <r>
      <rPr>
        <b/>
        <vertAlign val="superscript"/>
        <sz val="12"/>
        <rFont val="Times New Roman"/>
        <family val="1"/>
        <charset val="204"/>
      </rPr>
      <t>3</t>
    </r>
  </si>
  <si>
    <t>МУП "Водоканал"</t>
  </si>
  <si>
    <t>АО "Элинар"</t>
  </si>
  <si>
    <t>ООО "Селятинские коммунальные системы Гидромонтаж"</t>
  </si>
  <si>
    <t>Добавить поставщика</t>
  </si>
  <si>
    <t>Расходы на отведение и очистку сточных вод, в т.ч.</t>
  </si>
  <si>
    <r>
      <t>Расходы на водоотведение, м</t>
    </r>
    <r>
      <rPr>
        <b/>
        <vertAlign val="superscript"/>
        <sz val="10"/>
        <rFont val="Times New Roman"/>
        <family val="1"/>
        <charset val="204"/>
      </rPr>
      <t>3</t>
    </r>
  </si>
  <si>
    <t>ООО "Селятинские коммунальные системы Гидромонтаж" (произв., ливне стоки)</t>
  </si>
  <si>
    <r>
      <t>Расходы на транспортировку сточных вод, м</t>
    </r>
    <r>
      <rPr>
        <b/>
        <vertAlign val="superscript"/>
        <sz val="10"/>
        <rFont val="Times New Roman"/>
        <family val="1"/>
        <charset val="204"/>
      </rPr>
      <t>3</t>
    </r>
  </si>
  <si>
    <r>
      <t>Расходы на очистку сточных вод, м</t>
    </r>
    <r>
      <rPr>
        <b/>
        <vertAlign val="superscript"/>
        <sz val="10"/>
        <rFont val="Times New Roman"/>
        <family val="1"/>
        <charset val="204"/>
      </rPr>
      <t>3</t>
    </r>
  </si>
  <si>
    <t>Расходы на соль для нужд химводоочистки, т (кол-во указывать в тоннах, цену в руб/кг)</t>
  </si>
  <si>
    <t>ООО "Верея-Тепло"-соль техническая (остатки)</t>
  </si>
  <si>
    <t>ООО "ТИК Глория"-соль техническая</t>
  </si>
  <si>
    <t>ООО "Верея-Тепло"-соль таблетированная (остатки)</t>
  </si>
  <si>
    <t>ООО "Ватерхим"-соль таблетированная</t>
  </si>
  <si>
    <t>ООО "Агропромхимия"-перевозка соли</t>
  </si>
  <si>
    <t>Расходы на спирт, л (кол-во указывать в литрах, цену в руб./л)</t>
  </si>
  <si>
    <t>ООО "Престиж"-спирт изопропиловый</t>
  </si>
  <si>
    <t>Расходы на прочие материалы для химводоочистки, т (кол-во указывать в тоннах, цену в руб/кг)</t>
  </si>
  <si>
    <t>ООО "Химэкспресс"- катионит КУ 2-8 натриевый</t>
  </si>
  <si>
    <t>ООО "ТехПромСнаб"-аммоний хлористый хч</t>
  </si>
  <si>
    <t>ООО "ТехПромСнаб"-трилон Б СТ</t>
  </si>
  <si>
    <t>ООО "ТехПромСнаб"-аммиак ЧДА</t>
  </si>
  <si>
    <t>ООО "ТехПромСнаб"-соляная кислота</t>
  </si>
  <si>
    <t>ООО "Ресурсоснабжение" -кислота серная техническая</t>
  </si>
  <si>
    <t>ООО "Химпек"-кислота ортофосфорная</t>
  </si>
  <si>
    <t>ООО "ТехПромСнаб"-серная кислота 0,1Н</t>
  </si>
  <si>
    <t>ООО "ТехПромСнаб"-аммоний роданистый</t>
  </si>
  <si>
    <t>ООО "ТехПромСнаб"-аммиак ОСЧ 0,9</t>
  </si>
  <si>
    <t>ООО "ТехПромСнаб"-аммиак водный ОСЧ</t>
  </si>
  <si>
    <t>ООО "ТехПромСнаб"хромовый темно-синий</t>
  </si>
  <si>
    <t xml:space="preserve">ООО "Химэкспресс"- катионит КУ 2-8 </t>
  </si>
  <si>
    <t>ООО "Химпек"-хлорная известь</t>
  </si>
  <si>
    <t>ООО "Химпек"-глицерин</t>
  </si>
  <si>
    <t>ООО "Химпек"-натрий сернистый</t>
  </si>
  <si>
    <t>ООО "ТехПромСнаб"сульфоминовая кислота</t>
  </si>
  <si>
    <t>ООО "ТехПромСнаб"лимонная кислота</t>
  </si>
  <si>
    <t>ООО "Химпек"-флуоресцеин натрия ч</t>
  </si>
  <si>
    <t>ООО "Химпек"-химический раствор</t>
  </si>
  <si>
    <t>ООО "ТехПромСнаб"химическая посуда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</si>
</sst>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4"/>
      <color rgb="FF0000FF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Arial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9"/>
      <name val="Tahoma"/>
      <family val="2"/>
      <charset val="204"/>
    </font>
    <font>
      <b/>
      <sz val="10"/>
      <color indexed="62"/>
      <name val="Times New Roman"/>
      <family val="1"/>
      <charset val="204"/>
    </font>
    <font>
      <b/>
      <sz val="9"/>
      <color indexed="62"/>
      <name val="Tahoma"/>
      <family val="2"/>
      <charset val="204"/>
    </font>
    <font>
      <b/>
      <sz val="10.5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gradientFill degree="135">
        <stop position="0">
          <color theme="0"/>
        </stop>
        <stop position="1">
          <color rgb="FFCCFFFF"/>
        </stop>
      </gradientFill>
    </fill>
    <fill>
      <gradientFill degree="135">
        <stop position="0">
          <color theme="0"/>
        </stop>
        <stop position="1">
          <color rgb="FFCCFFCC"/>
        </stop>
      </gradientFill>
    </fill>
    <fill>
      <patternFill patternType="lightDown">
        <fgColor indexed="22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49" fontId="11" fillId="0" borderId="0" applyBorder="0">
      <alignment vertical="top"/>
    </xf>
  </cellStyleXfs>
  <cellXfs count="43">
    <xf numFmtId="0" fontId="0" fillId="0" borderId="0" xfId="0"/>
    <xf numFmtId="0" fontId="2" fillId="0" borderId="0" xfId="1" applyFont="1" applyBorder="1" applyAlignment="1" applyProtection="1">
      <alignment vertical="center"/>
    </xf>
    <xf numFmtId="164" fontId="3" fillId="0" borderId="0" xfId="0" applyNumberFormat="1" applyFont="1" applyAlignment="1" applyProtection="1"/>
    <xf numFmtId="0" fontId="4" fillId="0" borderId="0" xfId="1" applyFont="1" applyBorder="1" applyAlignment="1" applyProtection="1">
      <alignment horizontal="left" vertical="center"/>
    </xf>
    <xf numFmtId="164" fontId="3" fillId="0" borderId="0" xfId="0" applyNumberFormat="1" applyFont="1" applyBorder="1" applyAlignment="1" applyProtection="1"/>
    <xf numFmtId="0" fontId="5" fillId="0" borderId="0" xfId="0" applyFont="1" applyBorder="1" applyAlignment="1" applyProtection="1">
      <alignment vertical="center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164" fontId="6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6" fillId="2" borderId="3" xfId="0" applyNumberFormat="1" applyFont="1" applyFill="1" applyBorder="1" applyAlignment="1" applyProtection="1">
      <alignment horizontal="center" vertical="center" wrapText="1"/>
      <protection hidden="1"/>
    </xf>
    <xf numFmtId="164" fontId="6" fillId="2" borderId="4" xfId="0" applyNumberFormat="1" applyFont="1" applyFill="1" applyBorder="1" applyAlignment="1" applyProtection="1">
      <alignment horizontal="center" vertical="center" wrapText="1"/>
      <protection hidden="1"/>
    </xf>
    <xf numFmtId="164" fontId="6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6" xfId="0" applyFont="1" applyFill="1" applyBorder="1" applyAlignment="1" applyProtection="1">
      <alignment horizontal="center" vertical="center" wrapText="1"/>
      <protection hidden="1"/>
    </xf>
    <xf numFmtId="164" fontId="6" fillId="2" borderId="7" xfId="0" applyNumberFormat="1" applyFont="1" applyFill="1" applyBorder="1" applyAlignment="1" applyProtection="1">
      <alignment horizontal="center" vertical="center" wrapText="1"/>
      <protection hidden="1"/>
    </xf>
    <xf numFmtId="164" fontId="6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9" xfId="2" applyNumberFormat="1" applyFont="1" applyFill="1" applyBorder="1" applyAlignment="1" applyProtection="1">
      <alignment wrapText="1"/>
      <protection hidden="1"/>
    </xf>
    <xf numFmtId="164" fontId="9" fillId="0" borderId="10" xfId="0" applyNumberFormat="1" applyFont="1" applyFill="1" applyBorder="1" applyAlignment="1" applyProtection="1">
      <protection hidden="1"/>
    </xf>
    <xf numFmtId="164" fontId="9" fillId="0" borderId="2" xfId="0" applyNumberFormat="1" applyFont="1" applyFill="1" applyBorder="1" applyAlignment="1" applyProtection="1">
      <protection hidden="1"/>
    </xf>
    <xf numFmtId="0" fontId="3" fillId="3" borderId="11" xfId="2" applyNumberFormat="1" applyFont="1" applyFill="1" applyBorder="1" applyAlignment="1" applyProtection="1">
      <alignment wrapText="1"/>
      <protection locked="0"/>
    </xf>
    <xf numFmtId="164" fontId="10" fillId="3" borderId="12" xfId="0" applyNumberFormat="1" applyFont="1" applyFill="1" applyBorder="1" applyAlignment="1" applyProtection="1">
      <protection locked="0"/>
    </xf>
    <xf numFmtId="164" fontId="10" fillId="0" borderId="12" xfId="0" applyNumberFormat="1" applyFont="1" applyFill="1" applyBorder="1" applyAlignment="1" applyProtection="1">
      <protection hidden="1"/>
    </xf>
    <xf numFmtId="164" fontId="10" fillId="0" borderId="13" xfId="0" applyNumberFormat="1" applyFont="1" applyFill="1" applyBorder="1" applyAlignment="1" applyProtection="1">
      <protection hidden="1"/>
    </xf>
    <xf numFmtId="49" fontId="12" fillId="4" borderId="11" xfId="3" applyNumberFormat="1" applyFont="1" applyFill="1" applyBorder="1" applyAlignment="1" applyProtection="1">
      <alignment vertical="center"/>
      <protection locked="0"/>
    </xf>
    <xf numFmtId="164" fontId="13" fillId="4" borderId="12" xfId="3" applyNumberFormat="1" applyFont="1" applyFill="1" applyBorder="1" applyAlignment="1" applyProtection="1">
      <alignment vertical="center"/>
      <protection locked="0"/>
    </xf>
    <xf numFmtId="164" fontId="13" fillId="4" borderId="13" xfId="3" applyNumberFormat="1" applyFont="1" applyFill="1" applyBorder="1" applyAlignment="1" applyProtection="1">
      <alignment vertical="center"/>
      <protection locked="0"/>
    </xf>
    <xf numFmtId="0" fontId="5" fillId="0" borderId="11" xfId="2" applyNumberFormat="1" applyFont="1" applyFill="1" applyBorder="1" applyAlignment="1" applyProtection="1">
      <alignment wrapText="1"/>
      <protection hidden="1"/>
    </xf>
    <xf numFmtId="164" fontId="14" fillId="0" borderId="12" xfId="0" applyNumberFormat="1" applyFont="1" applyFill="1" applyBorder="1" applyAlignment="1" applyProtection="1">
      <protection hidden="1"/>
    </xf>
    <xf numFmtId="164" fontId="14" fillId="0" borderId="13" xfId="0" applyNumberFormat="1" applyFont="1" applyFill="1" applyBorder="1" applyAlignment="1" applyProtection="1">
      <protection hidden="1"/>
    </xf>
    <xf numFmtId="0" fontId="9" fillId="0" borderId="11" xfId="2" applyNumberFormat="1" applyFont="1" applyFill="1" applyBorder="1" applyAlignment="1" applyProtection="1">
      <alignment wrapText="1"/>
      <protection hidden="1"/>
    </xf>
    <xf numFmtId="0" fontId="3" fillId="3" borderId="14" xfId="2" applyNumberFormat="1" applyFont="1" applyFill="1" applyBorder="1" applyAlignment="1" applyProtection="1">
      <alignment wrapText="1"/>
      <protection locked="0"/>
    </xf>
    <xf numFmtId="164" fontId="10" fillId="3" borderId="15" xfId="0" applyNumberFormat="1" applyFont="1" applyFill="1" applyBorder="1" applyAlignment="1" applyProtection="1">
      <protection locked="0"/>
    </xf>
    <xf numFmtId="164" fontId="10" fillId="0" borderId="15" xfId="0" applyNumberFormat="1" applyFont="1" applyFill="1" applyBorder="1" applyAlignment="1" applyProtection="1">
      <protection hidden="1"/>
    </xf>
    <xf numFmtId="164" fontId="10" fillId="0" borderId="7" xfId="0" applyNumberFormat="1" applyFont="1" applyFill="1" applyBorder="1" applyAlignment="1" applyProtection="1">
      <protection hidden="1"/>
    </xf>
    <xf numFmtId="49" fontId="12" fillId="4" borderId="16" xfId="3" applyNumberFormat="1" applyFont="1" applyFill="1" applyBorder="1" applyAlignment="1" applyProtection="1">
      <alignment vertical="center"/>
      <protection locked="0"/>
    </xf>
    <xf numFmtId="164" fontId="13" fillId="4" borderId="17" xfId="3" applyNumberFormat="1" applyFont="1" applyFill="1" applyBorder="1" applyAlignment="1" applyProtection="1">
      <alignment vertical="center"/>
      <protection locked="0"/>
    </xf>
    <xf numFmtId="164" fontId="13" fillId="4" borderId="18" xfId="3" applyNumberFormat="1" applyFont="1" applyFill="1" applyBorder="1" applyAlignment="1" applyProtection="1">
      <alignment vertical="center"/>
      <protection locked="0"/>
    </xf>
    <xf numFmtId="0" fontId="16" fillId="0" borderId="0" xfId="0" applyFont="1" applyProtection="1">
      <protection hidden="1"/>
    </xf>
    <xf numFmtId="164" fontId="16" fillId="0" borderId="0" xfId="0" applyNumberFormat="1" applyFont="1" applyAlignment="1" applyProtection="1">
      <alignment horizontal="right"/>
      <protection hidden="1"/>
    </xf>
    <xf numFmtId="164" fontId="3" fillId="0" borderId="0" xfId="0" applyNumberFormat="1" applyFont="1" applyAlignment="1" applyProtection="1">
      <alignment horizontal="right"/>
      <protection hidden="1"/>
    </xf>
    <xf numFmtId="164" fontId="11" fillId="0" borderId="0" xfId="3" applyNumberFormat="1" applyFont="1" applyFill="1" applyBorder="1" applyAlignment="1" applyProtection="1">
      <alignment vertical="center"/>
      <protection locked="0"/>
    </xf>
    <xf numFmtId="164" fontId="11" fillId="0" borderId="0" xfId="3" applyNumberFormat="1" applyFont="1" applyFill="1" applyBorder="1" applyAlignment="1" applyProtection="1">
      <alignment vertical="center"/>
      <protection hidden="1"/>
    </xf>
    <xf numFmtId="164" fontId="16" fillId="0" borderId="0" xfId="0" applyNumberFormat="1" applyFont="1" applyBorder="1" applyAlignment="1" applyProtection="1">
      <alignment horizontal="right"/>
      <protection hidden="1"/>
    </xf>
    <xf numFmtId="0" fontId="17" fillId="0" borderId="0" xfId="0" applyFont="1" applyProtection="1">
      <protection hidden="1"/>
    </xf>
    <xf numFmtId="164" fontId="17" fillId="0" borderId="0" xfId="0" applyNumberFormat="1" applyFont="1" applyAlignment="1" applyProtection="1">
      <alignment horizontal="right"/>
      <protection hidden="1"/>
    </xf>
  </cellXfs>
  <cellStyles count="4">
    <cellStyle name="Обычный" xfId="0" builtinId="0"/>
    <cellStyle name="Обычный 10" xfId="3"/>
    <cellStyle name="Обычный 14" xfId="1"/>
    <cellStyle name="Обычный_ЛЗОС кальк  2007нов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55;&#1083;&#1072;&#1085;&#1086;&#1074;&#1086;&#1069;&#1082;&#1086;&#1085;&#1086;&#1084;&#1080;&#1095;&#1077;&#1089;&#1082;&#1080;&#1081;&#1054;&#1090;&#1076;&#1077;&#1083;/&#1058;&#1040;&#1056;&#1048;&#1060;%202019/&#1052;&#1059;&#1053;&#1048;&#1062;&#1048;&#1055;&#1040;&#1051;&#1068;&#1053;&#1067;&#1049;%20&#1056;&#1040;&#1049;&#1054;&#1053;_&#1053;&#1040;&#1048;&#1052;&#1045;&#1053;&#1054;&#1042;&#1040;&#1053;&#1048;&#1045;%20&#1054;&#1056;&#1043;&#1040;&#1053;&#1048;&#1047;&#1040;&#1062;&#1048;&#1048;_&#1058;&#1045;&#1055;&#1051;&#1054;.2019(1.0)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Разработка"/>
      <sheetName val="Общие данные"/>
      <sheetName val="Анализ ТЭК"/>
      <sheetName val="Финансовый результат"/>
      <sheetName val="Абоненты"/>
      <sheetName val="Баланс"/>
      <sheetName val="Расходы на материалы"/>
      <sheetName val="Расходы на электроэнергию"/>
      <sheetName val="Расходы на топливо"/>
      <sheetName val="Расходы на оплату труда"/>
      <sheetName val="Амортизация"/>
      <sheetName val="Расходы на ремонт"/>
      <sheetName val="Арендная плата"/>
      <sheetName val="Покупная теплоэнергия"/>
      <sheetName val="Цеховые и общеэксплуатационные "/>
      <sheetName val="Налоги"/>
      <sheetName val="Недополученный, избыток"/>
      <sheetName val="Внереализационные расходы"/>
      <sheetName val="Прибыльная составляющая"/>
      <sheetName val="Экспертное заключение"/>
      <sheetName val="Экспертное  заключение"/>
      <sheetName val="Расчет тарифа"/>
      <sheetName val="Расчёт тарифа"/>
      <sheetName val="Экспертное_теплоноситель"/>
      <sheetName val="Расчет теплоносителя"/>
      <sheetName val="Индексы"/>
    </sheetNames>
    <sheetDataSet>
      <sheetData sheetId="0">
        <row r="7">
          <cell r="D7" t="str">
            <v>МУП "Теплосеть"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6"/>
  <sheetViews>
    <sheetView tabSelected="1" topLeftCell="B31" workbookViewId="0">
      <selection activeCell="G23" sqref="G23"/>
    </sheetView>
  </sheetViews>
  <sheetFormatPr defaultRowHeight="15" x14ac:dyDescent="0.25"/>
  <cols>
    <col min="1" max="1" width="57" style="41" customWidth="1"/>
    <col min="2" max="2" width="13.140625" style="42" customWidth="1"/>
    <col min="3" max="3" width="13.85546875" style="42" customWidth="1"/>
    <col min="4" max="4" width="14" style="42" customWidth="1"/>
    <col min="5" max="5" width="13.140625" style="42" customWidth="1"/>
    <col min="6" max="6" width="14" style="42" customWidth="1"/>
    <col min="7" max="7" width="14.140625" style="42" customWidth="1"/>
    <col min="8" max="8" width="12.7109375" style="42" customWidth="1"/>
    <col min="9" max="10" width="13.85546875" style="42" customWidth="1"/>
    <col min="11" max="11" width="13.140625" style="42" customWidth="1"/>
    <col min="12" max="12" width="14.140625" style="42" customWidth="1"/>
    <col min="13" max="13" width="14.28515625" style="42" customWidth="1"/>
    <col min="14" max="14" width="13.7109375" style="42" customWidth="1"/>
    <col min="15" max="16" width="14.7109375" style="42" customWidth="1"/>
  </cols>
  <sheetData>
    <row r="1" spans="1:16" ht="18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x14ac:dyDescent="0.25">
      <c r="A2" s="3" t="str">
        <f>IF([1]Титульный!$D$7=0,"",[1]Титульный!$D$7)</f>
        <v>МУП "Теплосеть"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6.5" thickBot="1" x14ac:dyDescent="0.3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25">
      <c r="A4" s="6" t="s">
        <v>1</v>
      </c>
      <c r="B4" s="7" t="s">
        <v>2</v>
      </c>
      <c r="C4" s="8"/>
      <c r="D4" s="9"/>
      <c r="E4" s="7" t="s">
        <v>3</v>
      </c>
      <c r="F4" s="8"/>
      <c r="G4" s="9"/>
      <c r="H4" s="7" t="s">
        <v>4</v>
      </c>
      <c r="I4" s="8"/>
      <c r="J4" s="9"/>
      <c r="K4" s="7" t="s">
        <v>5</v>
      </c>
      <c r="L4" s="8"/>
      <c r="M4" s="8"/>
      <c r="N4" s="7" t="s">
        <v>6</v>
      </c>
      <c r="O4" s="8"/>
      <c r="P4" s="10"/>
    </row>
    <row r="5" spans="1:16" ht="15.75" thickBot="1" x14ac:dyDescent="0.3">
      <c r="A5" s="11"/>
      <c r="B5" s="12" t="s">
        <v>7</v>
      </c>
      <c r="C5" s="12" t="s">
        <v>8</v>
      </c>
      <c r="D5" s="12" t="s">
        <v>9</v>
      </c>
      <c r="E5" s="12" t="s">
        <v>7</v>
      </c>
      <c r="F5" s="12" t="s">
        <v>8</v>
      </c>
      <c r="G5" s="12" t="s">
        <v>9</v>
      </c>
      <c r="H5" s="12" t="s">
        <v>7</v>
      </c>
      <c r="I5" s="12" t="s">
        <v>8</v>
      </c>
      <c r="J5" s="12" t="s">
        <v>9</v>
      </c>
      <c r="K5" s="12" t="s">
        <v>7</v>
      </c>
      <c r="L5" s="12" t="s">
        <v>8</v>
      </c>
      <c r="M5" s="12" t="s">
        <v>9</v>
      </c>
      <c r="N5" s="12" t="s">
        <v>7</v>
      </c>
      <c r="O5" s="12" t="s">
        <v>8</v>
      </c>
      <c r="P5" s="13" t="s">
        <v>9</v>
      </c>
    </row>
    <row r="6" spans="1:16" ht="18.75" x14ac:dyDescent="0.25">
      <c r="A6" s="14" t="s">
        <v>10</v>
      </c>
      <c r="B6" s="15">
        <v>25.225626433204386</v>
      </c>
      <c r="C6" s="15">
        <v>972.23899999999992</v>
      </c>
      <c r="D6" s="15">
        <v>24525.337817792199</v>
      </c>
      <c r="E6" s="15">
        <v>25.609928692876579</v>
      </c>
      <c r="F6" s="15">
        <v>1495.643</v>
      </c>
      <c r="G6" s="15">
        <v>38303.310580000005</v>
      </c>
      <c r="H6" s="15">
        <v>26.46004541629252</v>
      </c>
      <c r="I6" s="15">
        <v>1495.643</v>
      </c>
      <c r="J6" s="15">
        <v>39574.781706559996</v>
      </c>
      <c r="K6" s="15">
        <v>26.46004541629252</v>
      </c>
      <c r="L6" s="15">
        <v>1495.643</v>
      </c>
      <c r="M6" s="15">
        <v>39574.781706559996</v>
      </c>
      <c r="N6" s="15">
        <v>27.46552714211164</v>
      </c>
      <c r="O6" s="15">
        <v>1495.643</v>
      </c>
      <c r="P6" s="16">
        <v>41078.62341140928</v>
      </c>
    </row>
    <row r="7" spans="1:16" x14ac:dyDescent="0.25">
      <c r="A7" s="17" t="s">
        <v>11</v>
      </c>
      <c r="B7" s="18">
        <v>26.169931800000001</v>
      </c>
      <c r="C7" s="18">
        <v>782.17899999999997</v>
      </c>
      <c r="D7" s="19">
        <v>20469.571085392199</v>
      </c>
      <c r="E7" s="18">
        <v>26.46</v>
      </c>
      <c r="F7" s="18">
        <v>1247.356</v>
      </c>
      <c r="G7" s="19">
        <v>33005.03976</v>
      </c>
      <c r="H7" s="18">
        <v>27.34</v>
      </c>
      <c r="I7" s="19">
        <v>1247.356</v>
      </c>
      <c r="J7" s="19">
        <v>34102.713040000002</v>
      </c>
      <c r="K7" s="18">
        <v>27.34</v>
      </c>
      <c r="L7" s="18">
        <v>1247.356</v>
      </c>
      <c r="M7" s="19">
        <v>34102.713040000002</v>
      </c>
      <c r="N7" s="19">
        <v>28.378920000000001</v>
      </c>
      <c r="O7" s="19">
        <v>1247.356</v>
      </c>
      <c r="P7" s="20">
        <v>35398.616135520002</v>
      </c>
    </row>
    <row r="8" spans="1:16" x14ac:dyDescent="0.25">
      <c r="A8" s="17" t="s">
        <v>12</v>
      </c>
      <c r="B8" s="18">
        <v>15.65662</v>
      </c>
      <c r="C8" s="18">
        <v>0.02</v>
      </c>
      <c r="D8" s="19">
        <v>0.31313240000000003</v>
      </c>
      <c r="E8" s="18">
        <v>15.91</v>
      </c>
      <c r="F8" s="18">
        <v>3.2000000000000001E-2</v>
      </c>
      <c r="G8" s="19">
        <v>0.50912000000000002</v>
      </c>
      <c r="H8" s="18">
        <v>16.514580000000002</v>
      </c>
      <c r="I8" s="19">
        <v>3.2000000000000001E-2</v>
      </c>
      <c r="J8" s="19">
        <v>0.52846656000000003</v>
      </c>
      <c r="K8" s="18">
        <v>16.514580000000002</v>
      </c>
      <c r="L8" s="18">
        <v>3.2000000000000001E-2</v>
      </c>
      <c r="M8" s="19">
        <v>0.52846656000000003</v>
      </c>
      <c r="N8" s="19">
        <v>17.142134040000002</v>
      </c>
      <c r="O8" s="19">
        <v>3.2000000000000001E-2</v>
      </c>
      <c r="P8" s="20">
        <v>0.5485482892800001</v>
      </c>
    </row>
    <row r="9" spans="1:16" x14ac:dyDescent="0.25">
      <c r="A9" s="17" t="s">
        <v>13</v>
      </c>
      <c r="B9" s="18">
        <v>21.34</v>
      </c>
      <c r="C9" s="18">
        <v>190.04</v>
      </c>
      <c r="D9" s="19">
        <v>4055.4535999999998</v>
      </c>
      <c r="E9" s="18">
        <v>21.34</v>
      </c>
      <c r="F9" s="18">
        <v>248.255</v>
      </c>
      <c r="G9" s="19">
        <v>5297.7617</v>
      </c>
      <c r="H9" s="18">
        <v>22.04</v>
      </c>
      <c r="I9" s="19">
        <v>248.255</v>
      </c>
      <c r="J9" s="19">
        <v>5471.5401999999995</v>
      </c>
      <c r="K9" s="18">
        <v>22.04</v>
      </c>
      <c r="L9" s="18">
        <v>248.255</v>
      </c>
      <c r="M9" s="19">
        <v>5471.5401999999995</v>
      </c>
      <c r="N9" s="19">
        <v>22.877520000000001</v>
      </c>
      <c r="O9" s="19">
        <v>248.255</v>
      </c>
      <c r="P9" s="20">
        <v>5679.4587276000002</v>
      </c>
    </row>
    <row r="10" spans="1:16" x14ac:dyDescent="0.25">
      <c r="A10" s="21" t="s">
        <v>14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</row>
    <row r="11" spans="1:16" ht="15.75" x14ac:dyDescent="0.25">
      <c r="A11" s="24" t="s">
        <v>15</v>
      </c>
      <c r="B11" s="25">
        <v>20.929808974078238</v>
      </c>
      <c r="C11" s="25">
        <v>430.17899999999997</v>
      </c>
      <c r="D11" s="25">
        <v>9003.5642946600019</v>
      </c>
      <c r="E11" s="25">
        <v>22.38</v>
      </c>
      <c r="F11" s="25">
        <v>1134.932</v>
      </c>
      <c r="G11" s="25">
        <v>25399.778159999998</v>
      </c>
      <c r="H11" s="25">
        <v>23.132845210109501</v>
      </c>
      <c r="I11" s="25">
        <v>1134.932</v>
      </c>
      <c r="J11" s="25">
        <v>26254.206279999999</v>
      </c>
      <c r="K11" s="25">
        <v>23.132845210109501</v>
      </c>
      <c r="L11" s="25">
        <v>1134.932</v>
      </c>
      <c r="M11" s="25">
        <v>26254.206279999999</v>
      </c>
      <c r="N11" s="25">
        <v>24.011893328093663</v>
      </c>
      <c r="O11" s="25">
        <v>1134.932</v>
      </c>
      <c r="P11" s="26">
        <v>27251.866118639999</v>
      </c>
    </row>
    <row r="12" spans="1:16" ht="16.5" x14ac:dyDescent="0.25">
      <c r="A12" s="27" t="s">
        <v>16</v>
      </c>
      <c r="B12" s="25">
        <v>20.929808974078238</v>
      </c>
      <c r="C12" s="25">
        <v>430.17899999999997</v>
      </c>
      <c r="D12" s="25">
        <v>9003.5642946600019</v>
      </c>
      <c r="E12" s="25">
        <v>22.38</v>
      </c>
      <c r="F12" s="25">
        <v>1134.932</v>
      </c>
      <c r="G12" s="25">
        <v>25399.778159999998</v>
      </c>
      <c r="H12" s="25">
        <v>23.132845210109501</v>
      </c>
      <c r="I12" s="25">
        <v>1134.932</v>
      </c>
      <c r="J12" s="25">
        <v>26254.206279999999</v>
      </c>
      <c r="K12" s="25">
        <v>23.132845210109501</v>
      </c>
      <c r="L12" s="25">
        <v>1134.932</v>
      </c>
      <c r="M12" s="25">
        <v>26254.206279999999</v>
      </c>
      <c r="N12" s="25">
        <v>24.011893328093663</v>
      </c>
      <c r="O12" s="25">
        <v>1134.932</v>
      </c>
      <c r="P12" s="26">
        <v>27251.866118639999</v>
      </c>
    </row>
    <row r="13" spans="1:16" x14ac:dyDescent="0.25">
      <c r="A13" s="17" t="s">
        <v>11</v>
      </c>
      <c r="B13" s="18">
        <v>22.075790000000001</v>
      </c>
      <c r="C13" s="18">
        <v>397.85399999999998</v>
      </c>
      <c r="D13" s="19">
        <v>8782.9413546600008</v>
      </c>
      <c r="E13" s="18">
        <v>22.38</v>
      </c>
      <c r="F13" s="18">
        <v>938.93200000000002</v>
      </c>
      <c r="G13" s="19">
        <v>21013.298159999998</v>
      </c>
      <c r="H13" s="18">
        <v>23.29</v>
      </c>
      <c r="I13" s="19">
        <v>938.93200000000002</v>
      </c>
      <c r="J13" s="19">
        <v>21867.726279999999</v>
      </c>
      <c r="K13" s="18">
        <v>23.29</v>
      </c>
      <c r="L13" s="18">
        <v>938.93200000000002</v>
      </c>
      <c r="M13" s="19">
        <v>21867.726279999999</v>
      </c>
      <c r="N13" s="19">
        <v>24.17502</v>
      </c>
      <c r="O13" s="19">
        <v>938.93200000000002</v>
      </c>
      <c r="P13" s="20">
        <v>22698.69987864</v>
      </c>
    </row>
    <row r="14" spans="1:16" x14ac:dyDescent="0.25">
      <c r="A14" s="17" t="s">
        <v>13</v>
      </c>
      <c r="B14" s="18">
        <v>22.38</v>
      </c>
      <c r="C14" s="18">
        <v>0.25800000000000001</v>
      </c>
      <c r="D14" s="19">
        <v>5.7740400000000003</v>
      </c>
      <c r="E14" s="18">
        <v>22.38</v>
      </c>
      <c r="F14" s="18">
        <v>196</v>
      </c>
      <c r="G14" s="19">
        <v>4386.4799999999996</v>
      </c>
      <c r="H14" s="18">
        <v>22.38</v>
      </c>
      <c r="I14" s="19">
        <v>196</v>
      </c>
      <c r="J14" s="19">
        <v>4386.4799999999996</v>
      </c>
      <c r="K14" s="18">
        <v>22.38</v>
      </c>
      <c r="L14" s="18">
        <v>196</v>
      </c>
      <c r="M14" s="19">
        <v>4386.4799999999996</v>
      </c>
      <c r="N14" s="19">
        <v>23.230439999999998</v>
      </c>
      <c r="O14" s="19">
        <v>196</v>
      </c>
      <c r="P14" s="20">
        <v>4553.1662399999996</v>
      </c>
    </row>
    <row r="15" spans="1:16" ht="26.25" x14ac:dyDescent="0.25">
      <c r="A15" s="17" t="s">
        <v>17</v>
      </c>
      <c r="B15" s="18">
        <v>6.7</v>
      </c>
      <c r="C15" s="18">
        <v>32.067</v>
      </c>
      <c r="D15" s="19">
        <v>214.84890000000001</v>
      </c>
      <c r="E15" s="18"/>
      <c r="F15" s="18"/>
      <c r="G15" s="19">
        <v>0</v>
      </c>
      <c r="H15" s="18">
        <v>0</v>
      </c>
      <c r="I15" s="19">
        <v>0</v>
      </c>
      <c r="J15" s="19">
        <v>0</v>
      </c>
      <c r="K15" s="18">
        <v>0</v>
      </c>
      <c r="L15" s="18">
        <v>0</v>
      </c>
      <c r="M15" s="19">
        <v>0</v>
      </c>
      <c r="N15" s="19">
        <v>0</v>
      </c>
      <c r="O15" s="19">
        <v>0</v>
      </c>
      <c r="P15" s="20">
        <v>0</v>
      </c>
    </row>
    <row r="16" spans="1:16" x14ac:dyDescent="0.25">
      <c r="A16" s="21" t="s">
        <v>14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</row>
    <row r="17" spans="1:16" ht="16.5" x14ac:dyDescent="0.25">
      <c r="A17" s="27" t="s">
        <v>18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6">
        <v>0</v>
      </c>
    </row>
    <row r="18" spans="1:16" x14ac:dyDescent="0.25">
      <c r="A18" s="17"/>
      <c r="B18" s="18"/>
      <c r="C18" s="18"/>
      <c r="D18" s="19">
        <v>0</v>
      </c>
      <c r="E18" s="18"/>
      <c r="F18" s="18"/>
      <c r="G18" s="19">
        <v>0</v>
      </c>
      <c r="H18" s="18"/>
      <c r="I18" s="19">
        <v>0</v>
      </c>
      <c r="J18" s="19">
        <v>0</v>
      </c>
      <c r="K18" s="18"/>
      <c r="L18" s="18"/>
      <c r="M18" s="19">
        <v>0</v>
      </c>
      <c r="N18" s="19">
        <v>0</v>
      </c>
      <c r="O18" s="19">
        <v>0</v>
      </c>
      <c r="P18" s="20">
        <v>0</v>
      </c>
    </row>
    <row r="19" spans="1:16" x14ac:dyDescent="0.25">
      <c r="A19" s="21" t="s">
        <v>14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3"/>
    </row>
    <row r="20" spans="1:16" ht="16.5" x14ac:dyDescent="0.25">
      <c r="A20" s="27" t="s">
        <v>19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6">
        <v>0</v>
      </c>
    </row>
    <row r="21" spans="1:16" x14ac:dyDescent="0.25">
      <c r="A21" s="17"/>
      <c r="B21" s="18"/>
      <c r="C21" s="18"/>
      <c r="D21" s="19">
        <v>0</v>
      </c>
      <c r="E21" s="18"/>
      <c r="F21" s="18"/>
      <c r="G21" s="19">
        <v>0</v>
      </c>
      <c r="H21" s="18"/>
      <c r="I21" s="19">
        <v>0</v>
      </c>
      <c r="J21" s="19">
        <v>0</v>
      </c>
      <c r="K21" s="18"/>
      <c r="L21" s="18"/>
      <c r="M21" s="19">
        <v>0</v>
      </c>
      <c r="N21" s="19">
        <v>0</v>
      </c>
      <c r="O21" s="19">
        <v>0</v>
      </c>
      <c r="P21" s="20">
        <v>0</v>
      </c>
    </row>
    <row r="22" spans="1:16" x14ac:dyDescent="0.25">
      <c r="A22" s="21" t="s">
        <v>14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</row>
    <row r="23" spans="1:16" ht="31.5" x14ac:dyDescent="0.25">
      <c r="A23" s="24" t="s">
        <v>20</v>
      </c>
      <c r="B23" s="25">
        <v>0</v>
      </c>
      <c r="C23" s="25">
        <v>0</v>
      </c>
      <c r="D23" s="25">
        <v>0</v>
      </c>
      <c r="E23" s="25">
        <v>3246.6068621105183</v>
      </c>
      <c r="F23" s="25">
        <v>2.3236000000000003</v>
      </c>
      <c r="G23" s="25">
        <v>7543.8157048000012</v>
      </c>
      <c r="H23" s="25">
        <v>3021.4193699431912</v>
      </c>
      <c r="I23" s="25">
        <v>2.3236000000000003</v>
      </c>
      <c r="J23" s="25">
        <v>7020.5700480000005</v>
      </c>
      <c r="K23" s="25">
        <v>4021.0393522120844</v>
      </c>
      <c r="L23" s="25">
        <v>2.3236000000000003</v>
      </c>
      <c r="M23" s="25">
        <v>9343.287038800001</v>
      </c>
      <c r="N23" s="25">
        <v>4181.8809263005669</v>
      </c>
      <c r="O23" s="25">
        <v>2.3236000000000003</v>
      </c>
      <c r="P23" s="26">
        <v>9717.0185203519995</v>
      </c>
    </row>
    <row r="24" spans="1:16" x14ac:dyDescent="0.25">
      <c r="A24" s="17" t="s">
        <v>21</v>
      </c>
      <c r="B24" s="18"/>
      <c r="C24" s="18"/>
      <c r="D24" s="19">
        <v>0</v>
      </c>
      <c r="E24" s="18"/>
      <c r="F24" s="18"/>
      <c r="G24" s="19">
        <v>0</v>
      </c>
      <c r="H24" s="18"/>
      <c r="I24" s="19">
        <v>0</v>
      </c>
      <c r="J24" s="19">
        <v>0</v>
      </c>
      <c r="K24" s="18"/>
      <c r="L24" s="18"/>
      <c r="M24" s="19">
        <v>0</v>
      </c>
      <c r="N24" s="19">
        <v>0</v>
      </c>
      <c r="O24" s="19">
        <v>0</v>
      </c>
      <c r="P24" s="20">
        <v>0</v>
      </c>
    </row>
    <row r="25" spans="1:16" x14ac:dyDescent="0.25">
      <c r="A25" s="17" t="s">
        <v>22</v>
      </c>
      <c r="B25" s="18"/>
      <c r="C25" s="18"/>
      <c r="D25" s="19">
        <v>0</v>
      </c>
      <c r="E25" s="18">
        <v>3098.23</v>
      </c>
      <c r="F25" s="18">
        <v>2.2961200000000002</v>
      </c>
      <c r="G25" s="19">
        <v>7113.9078676000008</v>
      </c>
      <c r="H25" s="18">
        <v>2870.4</v>
      </c>
      <c r="I25" s="19">
        <v>2.2961200000000002</v>
      </c>
      <c r="J25" s="19">
        <v>6590.7828480000007</v>
      </c>
      <c r="K25" s="18">
        <v>3892.12</v>
      </c>
      <c r="L25" s="18">
        <v>2.2961200000000002</v>
      </c>
      <c r="M25" s="19">
        <v>8936.7745744000003</v>
      </c>
      <c r="N25" s="19">
        <v>4047.8047999999999</v>
      </c>
      <c r="O25" s="19">
        <v>2.2961200000000002</v>
      </c>
      <c r="P25" s="20">
        <v>9294.2455573759999</v>
      </c>
    </row>
    <row r="26" spans="1:16" x14ac:dyDescent="0.25">
      <c r="A26" s="17" t="s">
        <v>23</v>
      </c>
      <c r="B26" s="18"/>
      <c r="C26" s="18"/>
      <c r="D26" s="19">
        <v>0</v>
      </c>
      <c r="E26" s="18"/>
      <c r="F26" s="18"/>
      <c r="G26" s="19">
        <v>0</v>
      </c>
      <c r="H26" s="18"/>
      <c r="I26" s="19">
        <v>0</v>
      </c>
      <c r="J26" s="19">
        <v>0</v>
      </c>
      <c r="K26" s="18"/>
      <c r="L26" s="18"/>
      <c r="M26" s="19">
        <v>0</v>
      </c>
      <c r="N26" s="19">
        <v>0</v>
      </c>
      <c r="O26" s="19">
        <v>0</v>
      </c>
      <c r="P26" s="20">
        <v>0</v>
      </c>
    </row>
    <row r="27" spans="1:16" x14ac:dyDescent="0.25">
      <c r="A27" s="17" t="s">
        <v>24</v>
      </c>
      <c r="B27" s="18"/>
      <c r="C27" s="18"/>
      <c r="D27" s="19">
        <v>0</v>
      </c>
      <c r="E27" s="18">
        <v>15644.39</v>
      </c>
      <c r="F27" s="18">
        <v>2.7480000000000001E-2</v>
      </c>
      <c r="G27" s="19">
        <v>429.90783720000002</v>
      </c>
      <c r="H27" s="18">
        <v>15640</v>
      </c>
      <c r="I27" s="19">
        <v>2.7480000000000001E-2</v>
      </c>
      <c r="J27" s="19">
        <v>429.78720000000004</v>
      </c>
      <c r="K27" s="18">
        <v>14793.03</v>
      </c>
      <c r="L27" s="18">
        <v>2.7480000000000001E-2</v>
      </c>
      <c r="M27" s="19">
        <v>406.51246440000006</v>
      </c>
      <c r="N27" s="19">
        <v>15384.751200000001</v>
      </c>
      <c r="O27" s="19">
        <v>2.7480000000000001E-2</v>
      </c>
      <c r="P27" s="20">
        <v>422.77296297600003</v>
      </c>
    </row>
    <row r="28" spans="1:16" x14ac:dyDescent="0.25">
      <c r="A28" s="17" t="s">
        <v>25</v>
      </c>
      <c r="B28" s="18"/>
      <c r="C28" s="18"/>
      <c r="D28" s="19">
        <v>0</v>
      </c>
      <c r="E28" s="18"/>
      <c r="F28" s="18"/>
      <c r="G28" s="19">
        <v>0</v>
      </c>
      <c r="H28" s="18"/>
      <c r="I28" s="19">
        <v>0</v>
      </c>
      <c r="J28" s="19">
        <v>0</v>
      </c>
      <c r="K28" s="18"/>
      <c r="L28" s="18"/>
      <c r="M28" s="19">
        <v>0</v>
      </c>
      <c r="N28" s="19">
        <v>0</v>
      </c>
      <c r="O28" s="19">
        <v>0</v>
      </c>
      <c r="P28" s="20">
        <v>0</v>
      </c>
    </row>
    <row r="29" spans="1:16" x14ac:dyDescent="0.25">
      <c r="A29" s="21" t="s">
        <v>14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3"/>
    </row>
    <row r="30" spans="1:16" ht="31.5" x14ac:dyDescent="0.25">
      <c r="A30" s="24" t="s">
        <v>26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201.37</v>
      </c>
      <c r="L30" s="25">
        <v>438</v>
      </c>
      <c r="M30" s="25">
        <v>88.200059999999993</v>
      </c>
      <c r="N30" s="25">
        <v>209.4248</v>
      </c>
      <c r="O30" s="25">
        <v>438</v>
      </c>
      <c r="P30" s="26">
        <v>91.728062399999999</v>
      </c>
    </row>
    <row r="31" spans="1:16" x14ac:dyDescent="0.25">
      <c r="A31" s="17" t="s">
        <v>27</v>
      </c>
      <c r="B31" s="18"/>
      <c r="C31" s="18"/>
      <c r="D31" s="19">
        <v>0</v>
      </c>
      <c r="E31" s="18"/>
      <c r="F31" s="18"/>
      <c r="G31" s="19">
        <v>0</v>
      </c>
      <c r="H31" s="18"/>
      <c r="I31" s="19">
        <v>0</v>
      </c>
      <c r="J31" s="19">
        <v>0</v>
      </c>
      <c r="K31" s="18">
        <v>201.37</v>
      </c>
      <c r="L31" s="18">
        <v>438</v>
      </c>
      <c r="M31" s="19">
        <v>88.200059999999993</v>
      </c>
      <c r="N31" s="19">
        <v>209.4248</v>
      </c>
      <c r="O31" s="19">
        <v>438</v>
      </c>
      <c r="P31" s="20">
        <v>91.728062399999999</v>
      </c>
    </row>
    <row r="32" spans="1:16" x14ac:dyDescent="0.25">
      <c r="A32" s="21" t="s">
        <v>14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3"/>
    </row>
    <row r="33" spans="1:16" ht="31.5" x14ac:dyDescent="0.25">
      <c r="A33" s="24" t="s">
        <v>28</v>
      </c>
      <c r="B33" s="25">
        <v>2.0195294347487409</v>
      </c>
      <c r="C33" s="25">
        <v>239.80840000000001</v>
      </c>
      <c r="D33" s="25">
        <v>484.30012249999999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1.8954999999999997</v>
      </c>
      <c r="M33" s="25">
        <v>718.18747519999999</v>
      </c>
      <c r="N33" s="25">
        <v>394046.41213822208</v>
      </c>
      <c r="O33" s="25">
        <v>1.8954999999999997</v>
      </c>
      <c r="P33" s="26">
        <v>746.91497420799988</v>
      </c>
    </row>
    <row r="34" spans="1:16" x14ac:dyDescent="0.25">
      <c r="A34" s="17" t="s">
        <v>29</v>
      </c>
      <c r="B34" s="18">
        <f>1976.58/1000</f>
        <v>1.97658</v>
      </c>
      <c r="C34" s="18">
        <v>205.8</v>
      </c>
      <c r="D34" s="19">
        <v>406.78016400000001</v>
      </c>
      <c r="E34" s="18"/>
      <c r="F34" s="18"/>
      <c r="G34" s="19">
        <v>0</v>
      </c>
      <c r="H34" s="18"/>
      <c r="I34" s="19">
        <v>0</v>
      </c>
      <c r="J34" s="19">
        <v>0</v>
      </c>
      <c r="K34" s="18">
        <v>1560</v>
      </c>
      <c r="L34" s="18">
        <v>0.25</v>
      </c>
      <c r="M34" s="19">
        <v>390</v>
      </c>
      <c r="N34" s="19">
        <v>1622.4</v>
      </c>
      <c r="O34" s="19">
        <v>0.25</v>
      </c>
      <c r="P34" s="20">
        <v>405.6</v>
      </c>
    </row>
    <row r="35" spans="1:16" x14ac:dyDescent="0.25">
      <c r="A35" s="28" t="s">
        <v>30</v>
      </c>
      <c r="B35" s="29">
        <v>240.68</v>
      </c>
      <c r="C35" s="29">
        <f>6.9/1000</f>
        <v>6.9000000000000008E-3</v>
      </c>
      <c r="D35" s="30">
        <v>1.6606920000000003</v>
      </c>
      <c r="E35" s="29"/>
      <c r="F35" s="29"/>
      <c r="G35" s="30">
        <v>0</v>
      </c>
      <c r="H35" s="29"/>
      <c r="I35" s="30">
        <v>0</v>
      </c>
      <c r="J35" s="30">
        <v>0</v>
      </c>
      <c r="K35" s="29">
        <v>250.30720000000002</v>
      </c>
      <c r="L35" s="29">
        <v>0.05</v>
      </c>
      <c r="M35" s="30">
        <v>12.515360000000001</v>
      </c>
      <c r="N35" s="30">
        <v>260.31948800000004</v>
      </c>
      <c r="O35" s="30">
        <v>0.05</v>
      </c>
      <c r="P35" s="31">
        <v>13.015974400000003</v>
      </c>
    </row>
    <row r="36" spans="1:16" x14ac:dyDescent="0.25">
      <c r="A36" s="28" t="s">
        <v>31</v>
      </c>
      <c r="B36" s="29">
        <v>627.12</v>
      </c>
      <c r="C36" s="29">
        <v>1.2999999999999999E-2</v>
      </c>
      <c r="D36" s="30">
        <v>8.1525599999999994</v>
      </c>
      <c r="E36" s="29"/>
      <c r="F36" s="29"/>
      <c r="G36" s="30">
        <v>0</v>
      </c>
      <c r="H36" s="29"/>
      <c r="I36" s="30">
        <v>0</v>
      </c>
      <c r="J36" s="30">
        <v>0</v>
      </c>
      <c r="K36" s="29">
        <v>652.20479999999998</v>
      </c>
      <c r="L36" s="29">
        <v>4.0000000000000001E-3</v>
      </c>
      <c r="M36" s="30">
        <v>2.6088192000000001</v>
      </c>
      <c r="N36" s="30">
        <v>678.29299200000003</v>
      </c>
      <c r="O36" s="30">
        <v>4.0000000000000001E-3</v>
      </c>
      <c r="P36" s="31">
        <v>2.7131719680000002</v>
      </c>
    </row>
    <row r="37" spans="1:16" x14ac:dyDescent="0.25">
      <c r="A37" s="28" t="s">
        <v>32</v>
      </c>
      <c r="B37" s="29">
        <v>127.12</v>
      </c>
      <c r="C37" s="29">
        <v>8.8999999999999996E-2</v>
      </c>
      <c r="D37" s="30">
        <v>11.31368</v>
      </c>
      <c r="E37" s="29"/>
      <c r="F37" s="29"/>
      <c r="G37" s="30">
        <v>0</v>
      </c>
      <c r="H37" s="29"/>
      <c r="I37" s="30">
        <v>0</v>
      </c>
      <c r="J37" s="30">
        <v>0</v>
      </c>
      <c r="K37" s="29">
        <v>132.20480000000001</v>
      </c>
      <c r="L37" s="29">
        <v>0.06</v>
      </c>
      <c r="M37" s="30">
        <v>7.9322879999999998</v>
      </c>
      <c r="N37" s="30">
        <v>137.49299200000002</v>
      </c>
      <c r="O37" s="30">
        <v>0.06</v>
      </c>
      <c r="P37" s="31">
        <v>8.2495795200000011</v>
      </c>
    </row>
    <row r="38" spans="1:16" x14ac:dyDescent="0.25">
      <c r="A38" s="28" t="s">
        <v>33</v>
      </c>
      <c r="B38" s="29">
        <v>230.51</v>
      </c>
      <c r="C38" s="29">
        <v>1.1999999999999999E-3</v>
      </c>
      <c r="D38" s="30">
        <v>0.27661199999999997</v>
      </c>
      <c r="E38" s="29"/>
      <c r="F38" s="29"/>
      <c r="G38" s="30">
        <v>0</v>
      </c>
      <c r="H38" s="29"/>
      <c r="I38" s="30">
        <v>0</v>
      </c>
      <c r="J38" s="30">
        <v>0</v>
      </c>
      <c r="K38" s="29">
        <v>239.7304</v>
      </c>
      <c r="L38" s="29">
        <v>1E-3</v>
      </c>
      <c r="M38" s="30">
        <v>0.23973040000000001</v>
      </c>
      <c r="N38" s="30">
        <v>249.31961600000002</v>
      </c>
      <c r="O38" s="30">
        <v>1E-3</v>
      </c>
      <c r="P38" s="31">
        <v>0.24931961600000002</v>
      </c>
    </row>
    <row r="39" spans="1:16" x14ac:dyDescent="0.25">
      <c r="A39" s="28" t="s">
        <v>34</v>
      </c>
      <c r="B39" s="29">
        <f>3605.9/1000</f>
        <v>3.6059000000000001</v>
      </c>
      <c r="C39" s="29">
        <v>9.86</v>
      </c>
      <c r="D39" s="30">
        <v>35.554173999999996</v>
      </c>
      <c r="E39" s="29"/>
      <c r="F39" s="29"/>
      <c r="G39" s="30">
        <v>0</v>
      </c>
      <c r="H39" s="29"/>
      <c r="I39" s="30">
        <v>0</v>
      </c>
      <c r="J39" s="30">
        <v>0</v>
      </c>
      <c r="K39" s="29">
        <v>440.67920000000004</v>
      </c>
      <c r="L39" s="29">
        <v>1.4999999999999999E-2</v>
      </c>
      <c r="M39" s="30">
        <v>6.610188</v>
      </c>
      <c r="N39" s="30">
        <v>458.30636800000008</v>
      </c>
      <c r="O39" s="30">
        <v>1.4999999999999999E-2</v>
      </c>
      <c r="P39" s="31">
        <v>6.8745955200000006</v>
      </c>
    </row>
    <row r="40" spans="1:16" x14ac:dyDescent="0.25">
      <c r="A40" s="28" t="s">
        <v>35</v>
      </c>
      <c r="B40" s="29">
        <v>85</v>
      </c>
      <c r="C40" s="29">
        <v>3.5000000000000003E-2</v>
      </c>
      <c r="D40" s="30">
        <v>2.9750000000000001</v>
      </c>
      <c r="E40" s="29"/>
      <c r="F40" s="29"/>
      <c r="G40" s="30">
        <v>0</v>
      </c>
      <c r="H40" s="29"/>
      <c r="I40" s="30">
        <v>0</v>
      </c>
      <c r="J40" s="30">
        <v>0</v>
      </c>
      <c r="K40" s="29">
        <v>88.4</v>
      </c>
      <c r="L40" s="29">
        <v>5.0000000000000001E-3</v>
      </c>
      <c r="M40" s="30">
        <v>0.44200000000000006</v>
      </c>
      <c r="N40" s="30">
        <v>91.936000000000007</v>
      </c>
      <c r="O40" s="30">
        <v>5.0000000000000001E-3</v>
      </c>
      <c r="P40" s="31">
        <v>0.45968000000000003</v>
      </c>
    </row>
    <row r="41" spans="1:16" x14ac:dyDescent="0.25">
      <c r="A41" s="28" t="s">
        <v>36</v>
      </c>
      <c r="B41" s="29">
        <f>476.69/1000</f>
        <v>0.47669</v>
      </c>
      <c r="C41" s="29">
        <v>24</v>
      </c>
      <c r="D41" s="30">
        <v>11.44056</v>
      </c>
      <c r="E41" s="29"/>
      <c r="F41" s="29"/>
      <c r="G41" s="30">
        <v>0</v>
      </c>
      <c r="H41" s="29"/>
      <c r="I41" s="30">
        <v>0</v>
      </c>
      <c r="J41" s="30">
        <v>0</v>
      </c>
      <c r="K41" s="29">
        <v>440.67920000000004</v>
      </c>
      <c r="L41" s="29">
        <v>1E-3</v>
      </c>
      <c r="M41" s="30">
        <v>0.44067920000000005</v>
      </c>
      <c r="N41" s="30">
        <v>458.30636800000008</v>
      </c>
      <c r="O41" s="30">
        <v>1E-3</v>
      </c>
      <c r="P41" s="31">
        <v>0.45830636800000008</v>
      </c>
    </row>
    <row r="42" spans="1:16" x14ac:dyDescent="0.25">
      <c r="A42" s="28" t="s">
        <v>37</v>
      </c>
      <c r="B42" s="29">
        <v>808.47</v>
      </c>
      <c r="C42" s="29">
        <v>3.15E-3</v>
      </c>
      <c r="D42" s="30">
        <v>2.5466804999999999</v>
      </c>
      <c r="E42" s="29"/>
      <c r="F42" s="29"/>
      <c r="G42" s="30">
        <v>0</v>
      </c>
      <c r="H42" s="29"/>
      <c r="I42" s="30">
        <v>0</v>
      </c>
      <c r="J42" s="30">
        <v>0</v>
      </c>
      <c r="K42" s="29">
        <v>840.80880000000002</v>
      </c>
      <c r="L42" s="29">
        <v>2E-3</v>
      </c>
      <c r="M42" s="30">
        <v>1.6816176</v>
      </c>
      <c r="N42" s="30">
        <v>874.4411520000001</v>
      </c>
      <c r="O42" s="30">
        <v>2E-3</v>
      </c>
      <c r="P42" s="31">
        <v>1.7488823040000003</v>
      </c>
    </row>
    <row r="43" spans="1:16" x14ac:dyDescent="0.25">
      <c r="A43" s="28" t="s">
        <v>38</v>
      </c>
      <c r="B43" s="29"/>
      <c r="C43" s="29"/>
      <c r="D43" s="30">
        <v>0</v>
      </c>
      <c r="E43" s="29"/>
      <c r="F43" s="29"/>
      <c r="G43" s="30">
        <v>0</v>
      </c>
      <c r="H43" s="29"/>
      <c r="I43" s="30">
        <v>0</v>
      </c>
      <c r="J43" s="30">
        <v>0</v>
      </c>
      <c r="K43" s="29">
        <v>233.11600000000001</v>
      </c>
      <c r="L43" s="29">
        <v>5.5E-2</v>
      </c>
      <c r="M43" s="30">
        <v>12.821380000000001</v>
      </c>
      <c r="N43" s="30">
        <v>242.44064000000003</v>
      </c>
      <c r="O43" s="30">
        <v>5.5E-2</v>
      </c>
      <c r="P43" s="31">
        <v>13.334235200000002</v>
      </c>
    </row>
    <row r="44" spans="1:16" x14ac:dyDescent="0.25">
      <c r="A44" s="28" t="s">
        <v>39</v>
      </c>
      <c r="B44" s="29"/>
      <c r="C44" s="29"/>
      <c r="D44" s="30">
        <v>0</v>
      </c>
      <c r="E44" s="29"/>
      <c r="F44" s="29"/>
      <c r="G44" s="30">
        <v>0</v>
      </c>
      <c r="H44" s="29"/>
      <c r="I44" s="30">
        <v>0</v>
      </c>
      <c r="J44" s="30">
        <v>0</v>
      </c>
      <c r="K44" s="29">
        <v>117.50959999999999</v>
      </c>
      <c r="L44" s="29">
        <v>0.03</v>
      </c>
      <c r="M44" s="30">
        <v>3.5252879999999998</v>
      </c>
      <c r="N44" s="30">
        <v>122.20998399999999</v>
      </c>
      <c r="O44" s="30">
        <v>0.03</v>
      </c>
      <c r="P44" s="31">
        <v>3.6662995199999995</v>
      </c>
    </row>
    <row r="45" spans="1:16" x14ac:dyDescent="0.25">
      <c r="A45" s="28" t="s">
        <v>33</v>
      </c>
      <c r="B45" s="29"/>
      <c r="C45" s="29"/>
      <c r="D45" s="30">
        <v>0</v>
      </c>
      <c r="E45" s="29"/>
      <c r="F45" s="29"/>
      <c r="G45" s="30">
        <v>0</v>
      </c>
      <c r="H45" s="29"/>
      <c r="I45" s="30">
        <v>0</v>
      </c>
      <c r="J45" s="30">
        <v>0</v>
      </c>
      <c r="K45" s="29">
        <v>324.33440000000002</v>
      </c>
      <c r="L45" s="29">
        <v>6.5000000000000002E-2</v>
      </c>
      <c r="M45" s="30">
        <v>21.081736000000003</v>
      </c>
      <c r="N45" s="30">
        <v>337.30777600000005</v>
      </c>
      <c r="O45" s="30">
        <v>6.5000000000000002E-2</v>
      </c>
      <c r="P45" s="31">
        <v>21.925005440000003</v>
      </c>
    </row>
    <row r="46" spans="1:16" x14ac:dyDescent="0.25">
      <c r="A46" s="28" t="s">
        <v>40</v>
      </c>
      <c r="B46" s="29">
        <v>24000</v>
      </c>
      <c r="C46" s="29">
        <v>1.4999999999999999E-4</v>
      </c>
      <c r="D46" s="30">
        <v>3.5999999999999996</v>
      </c>
      <c r="E46" s="29"/>
      <c r="F46" s="29"/>
      <c r="G46" s="30">
        <v>0</v>
      </c>
      <c r="H46" s="29"/>
      <c r="I46" s="30">
        <v>0</v>
      </c>
      <c r="J46" s="30">
        <v>0</v>
      </c>
      <c r="K46" s="29">
        <v>24960</v>
      </c>
      <c r="L46" s="29">
        <v>5.0000000000000001E-4</v>
      </c>
      <c r="M46" s="30">
        <v>12.48</v>
      </c>
      <c r="N46" s="30">
        <v>25958.400000000001</v>
      </c>
      <c r="O46" s="30">
        <v>5.0000000000000001E-4</v>
      </c>
      <c r="P46" s="31">
        <v>12.979200000000001</v>
      </c>
    </row>
    <row r="47" spans="1:16" x14ac:dyDescent="0.25">
      <c r="A47" s="17" t="s">
        <v>41</v>
      </c>
      <c r="B47" s="29"/>
      <c r="C47" s="29"/>
      <c r="D47" s="30">
        <v>0</v>
      </c>
      <c r="E47" s="29"/>
      <c r="F47" s="29"/>
      <c r="G47" s="30">
        <v>0</v>
      </c>
      <c r="H47" s="29"/>
      <c r="I47" s="30">
        <v>0</v>
      </c>
      <c r="J47" s="30">
        <v>0</v>
      </c>
      <c r="K47" s="29">
        <v>70.512</v>
      </c>
      <c r="L47" s="29">
        <v>0.4</v>
      </c>
      <c r="M47" s="30">
        <v>28.204800000000002</v>
      </c>
      <c r="N47" s="30">
        <v>73.332480000000004</v>
      </c>
      <c r="O47" s="30">
        <v>0.4</v>
      </c>
      <c r="P47" s="31">
        <v>29.332992000000004</v>
      </c>
    </row>
    <row r="48" spans="1:16" x14ac:dyDescent="0.25">
      <c r="A48" s="28" t="s">
        <v>42</v>
      </c>
      <c r="B48" s="29"/>
      <c r="C48" s="29"/>
      <c r="D48" s="30">
        <v>0</v>
      </c>
      <c r="E48" s="29"/>
      <c r="F48" s="29"/>
      <c r="G48" s="30">
        <v>0</v>
      </c>
      <c r="H48" s="29"/>
      <c r="I48" s="30">
        <v>0</v>
      </c>
      <c r="J48" s="30">
        <v>0</v>
      </c>
      <c r="K48" s="29">
        <v>35.256</v>
      </c>
      <c r="L48" s="29">
        <v>0.12</v>
      </c>
      <c r="M48" s="30">
        <v>4.2307199999999998</v>
      </c>
      <c r="N48" s="30">
        <v>36.666240000000002</v>
      </c>
      <c r="O48" s="30">
        <v>0.12</v>
      </c>
      <c r="P48" s="31">
        <v>4.3999487999999998</v>
      </c>
    </row>
    <row r="49" spans="1:16" x14ac:dyDescent="0.25">
      <c r="A49" s="28" t="s">
        <v>43</v>
      </c>
      <c r="B49" s="29"/>
      <c r="C49" s="29"/>
      <c r="D49" s="30">
        <v>0</v>
      </c>
      <c r="E49" s="29"/>
      <c r="F49" s="29"/>
      <c r="G49" s="30">
        <v>0</v>
      </c>
      <c r="H49" s="29"/>
      <c r="I49" s="30">
        <v>0</v>
      </c>
      <c r="J49" s="30">
        <v>0</v>
      </c>
      <c r="K49" s="29">
        <v>405.6</v>
      </c>
      <c r="L49" s="29">
        <v>4.0000000000000001E-3</v>
      </c>
      <c r="M49" s="30">
        <v>1.6224000000000001</v>
      </c>
      <c r="N49" s="30">
        <v>421.82400000000001</v>
      </c>
      <c r="O49" s="30">
        <v>4.0000000000000001E-3</v>
      </c>
      <c r="P49" s="31">
        <v>1.6872960000000001</v>
      </c>
    </row>
    <row r="50" spans="1:16" x14ac:dyDescent="0.25">
      <c r="A50" s="28" t="s">
        <v>44</v>
      </c>
      <c r="B50" s="29"/>
      <c r="C50" s="29"/>
      <c r="D50" s="30">
        <v>0</v>
      </c>
      <c r="E50" s="29"/>
      <c r="F50" s="29"/>
      <c r="G50" s="30">
        <v>0</v>
      </c>
      <c r="H50" s="29"/>
      <c r="I50" s="30">
        <v>0</v>
      </c>
      <c r="J50" s="30">
        <v>0</v>
      </c>
      <c r="K50" s="29">
        <v>246.01200000000003</v>
      </c>
      <c r="L50" s="29">
        <v>2E-3</v>
      </c>
      <c r="M50" s="30">
        <v>0.49202400000000007</v>
      </c>
      <c r="N50" s="30">
        <v>255.85248000000004</v>
      </c>
      <c r="O50" s="30">
        <v>2E-3</v>
      </c>
      <c r="P50" s="31">
        <v>0.5117049600000001</v>
      </c>
    </row>
    <row r="51" spans="1:16" x14ac:dyDescent="0.25">
      <c r="A51" s="28" t="s">
        <v>45</v>
      </c>
      <c r="B51" s="29"/>
      <c r="C51" s="29"/>
      <c r="D51" s="30">
        <v>0</v>
      </c>
      <c r="E51" s="29"/>
      <c r="F51" s="29"/>
      <c r="G51" s="30">
        <v>0</v>
      </c>
      <c r="H51" s="29"/>
      <c r="I51" s="30">
        <v>0</v>
      </c>
      <c r="J51" s="30">
        <v>0</v>
      </c>
      <c r="K51" s="29">
        <v>166.57679999999999</v>
      </c>
      <c r="L51" s="29">
        <v>0.12</v>
      </c>
      <c r="M51" s="30">
        <v>19.989215999999999</v>
      </c>
      <c r="N51" s="30">
        <v>173.23987199999999</v>
      </c>
      <c r="O51" s="30">
        <v>0.12</v>
      </c>
      <c r="P51" s="31">
        <v>20.788784639999999</v>
      </c>
    </row>
    <row r="52" spans="1:16" x14ac:dyDescent="0.25">
      <c r="A52" s="28" t="s">
        <v>46</v>
      </c>
      <c r="B52" s="29"/>
      <c r="C52" s="29"/>
      <c r="D52" s="30">
        <v>0</v>
      </c>
      <c r="E52" s="29"/>
      <c r="F52" s="29"/>
      <c r="G52" s="30">
        <v>0</v>
      </c>
      <c r="H52" s="29"/>
      <c r="I52" s="30">
        <v>0</v>
      </c>
      <c r="J52" s="30">
        <v>0</v>
      </c>
      <c r="K52" s="29">
        <v>468</v>
      </c>
      <c r="L52" s="29">
        <v>1.4999999999999999E-2</v>
      </c>
      <c r="M52" s="30">
        <v>7.02</v>
      </c>
      <c r="N52" s="30">
        <v>486.72</v>
      </c>
      <c r="O52" s="30">
        <v>1.4999999999999999E-2</v>
      </c>
      <c r="P52" s="31">
        <v>7.3007999999999997</v>
      </c>
    </row>
    <row r="53" spans="1:16" x14ac:dyDescent="0.25">
      <c r="A53" s="28" t="s">
        <v>47</v>
      </c>
      <c r="B53" s="29"/>
      <c r="C53" s="29"/>
      <c r="D53" s="30">
        <v>0</v>
      </c>
      <c r="E53" s="29"/>
      <c r="F53" s="29"/>
      <c r="G53" s="30">
        <v>0</v>
      </c>
      <c r="H53" s="29"/>
      <c r="I53" s="30">
        <v>0</v>
      </c>
      <c r="J53" s="30">
        <v>0</v>
      </c>
      <c r="K53" s="29">
        <v>7953.4000000000005</v>
      </c>
      <c r="L53" s="29">
        <v>1.2E-2</v>
      </c>
      <c r="M53" s="30">
        <v>95.44080000000001</v>
      </c>
      <c r="N53" s="30">
        <v>8271.5360000000001</v>
      </c>
      <c r="O53" s="30">
        <v>1.2E-2</v>
      </c>
      <c r="P53" s="31">
        <v>99.258431999999999</v>
      </c>
    </row>
    <row r="54" spans="1:16" x14ac:dyDescent="0.25">
      <c r="A54" s="28" t="s">
        <v>48</v>
      </c>
      <c r="B54" s="29"/>
      <c r="C54" s="29"/>
      <c r="D54" s="30">
        <v>0</v>
      </c>
      <c r="E54" s="29"/>
      <c r="F54" s="29"/>
      <c r="G54" s="30">
        <v>0</v>
      </c>
      <c r="H54" s="29"/>
      <c r="I54" s="30">
        <v>0</v>
      </c>
      <c r="J54" s="30">
        <v>0</v>
      </c>
      <c r="K54" s="29">
        <v>72.217600000000004</v>
      </c>
      <c r="L54" s="29">
        <v>0.32400000000000001</v>
      </c>
      <c r="M54" s="30">
        <v>23.398502400000002</v>
      </c>
      <c r="N54" s="30">
        <v>75.106304000000009</v>
      </c>
      <c r="O54" s="30">
        <v>0.32400000000000001</v>
      </c>
      <c r="P54" s="31">
        <v>24.334442496000005</v>
      </c>
    </row>
    <row r="55" spans="1:16" x14ac:dyDescent="0.25">
      <c r="A55" s="28" t="s">
        <v>49</v>
      </c>
      <c r="B55" s="29"/>
      <c r="C55" s="29"/>
      <c r="D55" s="30">
        <v>0</v>
      </c>
      <c r="E55" s="29"/>
      <c r="F55" s="29"/>
      <c r="G55" s="30">
        <v>0</v>
      </c>
      <c r="H55" s="29"/>
      <c r="I55" s="30">
        <v>0</v>
      </c>
      <c r="J55" s="30">
        <v>0</v>
      </c>
      <c r="K55" s="29">
        <v>181.69424000000001</v>
      </c>
      <c r="L55" s="29">
        <v>0.36</v>
      </c>
      <c r="M55" s="30">
        <v>65.409926400000003</v>
      </c>
      <c r="N55" s="30">
        <v>188.96200960000002</v>
      </c>
      <c r="O55" s="30">
        <v>0.36</v>
      </c>
      <c r="P55" s="31">
        <v>68.026323456</v>
      </c>
    </row>
    <row r="56" spans="1:16" ht="15.75" thickBot="1" x14ac:dyDescent="0.3">
      <c r="A56" s="32" t="s">
        <v>14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4"/>
    </row>
    <row r="57" spans="1:16" x14ac:dyDescent="0.25">
      <c r="A57" s="35"/>
      <c r="B57" s="36"/>
      <c r="C57" s="37"/>
      <c r="D57" s="37"/>
      <c r="E57" s="36"/>
      <c r="F57" s="37"/>
      <c r="G57" s="37"/>
      <c r="H57" s="36"/>
      <c r="I57" s="37"/>
      <c r="J57" s="37"/>
      <c r="K57" s="36"/>
      <c r="L57" s="37"/>
      <c r="M57" s="37"/>
      <c r="N57" s="36"/>
      <c r="O57" s="37"/>
      <c r="P57" s="37"/>
    </row>
    <row r="58" spans="1:16" x14ac:dyDescent="0.25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</row>
    <row r="59" spans="1:16" x14ac:dyDescent="0.25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</row>
    <row r="60" spans="1:16" x14ac:dyDescent="0.25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</row>
    <row r="61" spans="1:16" x14ac:dyDescent="0.25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</row>
    <row r="62" spans="1:16" x14ac:dyDescent="0.25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</row>
    <row r="63" spans="1:16" x14ac:dyDescent="0.25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</row>
    <row r="64" spans="1:16" x14ac:dyDescent="0.25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</row>
    <row r="65" spans="1:16" x14ac:dyDescent="0.25">
      <c r="A65" s="35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</row>
    <row r="66" spans="1:16" x14ac:dyDescent="0.25">
      <c r="A66" s="35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</row>
    <row r="67" spans="1:16" x14ac:dyDescent="0.25">
      <c r="A67" s="35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</row>
    <row r="68" spans="1:16" x14ac:dyDescent="0.25">
      <c r="A68" s="35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</row>
    <row r="69" spans="1:16" x14ac:dyDescent="0.25">
      <c r="A69" s="35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</row>
    <row r="70" spans="1:16" x14ac:dyDescent="0.25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</row>
    <row r="71" spans="1:16" x14ac:dyDescent="0.25">
      <c r="A71" s="35"/>
      <c r="B71" s="36"/>
      <c r="C71" s="36"/>
      <c r="D71" s="36"/>
      <c r="E71" s="36"/>
      <c r="F71" s="36"/>
      <c r="G71" s="36"/>
      <c r="H71" s="38"/>
      <c r="I71" s="39"/>
      <c r="J71" s="38"/>
      <c r="K71" s="38"/>
      <c r="L71" s="39"/>
      <c r="M71" s="38"/>
      <c r="N71" s="38"/>
      <c r="O71" s="39"/>
      <c r="P71" s="38"/>
    </row>
    <row r="72" spans="1:16" x14ac:dyDescent="0.25">
      <c r="A72" s="35"/>
      <c r="B72" s="36"/>
      <c r="C72" s="36"/>
      <c r="D72" s="36"/>
      <c r="E72" s="36"/>
      <c r="F72" s="36"/>
      <c r="G72" s="36"/>
      <c r="H72" s="40"/>
      <c r="I72" s="40"/>
      <c r="J72" s="40"/>
      <c r="K72" s="40"/>
      <c r="L72" s="40"/>
      <c r="M72" s="40"/>
      <c r="N72" s="40"/>
      <c r="O72" s="40"/>
      <c r="P72" s="40"/>
    </row>
    <row r="73" spans="1:16" x14ac:dyDescent="0.25">
      <c r="A73" s="35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x14ac:dyDescent="0.25">
      <c r="A74" s="35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</row>
    <row r="75" spans="1:16" x14ac:dyDescent="0.25">
      <c r="A75" s="35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</row>
    <row r="76" spans="1:16" x14ac:dyDescent="0.25">
      <c r="A76" s="35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</row>
    <row r="77" spans="1:16" x14ac:dyDescent="0.25">
      <c r="A77" s="35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</row>
    <row r="78" spans="1:16" x14ac:dyDescent="0.25">
      <c r="A78" s="35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</row>
    <row r="79" spans="1:16" x14ac:dyDescent="0.25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</row>
    <row r="80" spans="1:16" x14ac:dyDescent="0.25">
      <c r="A80" s="35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</row>
    <row r="81" spans="1:16" x14ac:dyDescent="0.25">
      <c r="A81" s="35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</row>
    <row r="82" spans="1:16" x14ac:dyDescent="0.25">
      <c r="A82" s="35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</row>
    <row r="83" spans="1:16" x14ac:dyDescent="0.25">
      <c r="A83" s="35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</row>
    <row r="84" spans="1:16" x14ac:dyDescent="0.25">
      <c r="A84" s="35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</row>
    <row r="85" spans="1:16" x14ac:dyDescent="0.25">
      <c r="A85" s="35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</row>
    <row r="86" spans="1:16" x14ac:dyDescent="0.25">
      <c r="A86" s="35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</row>
    <row r="87" spans="1:16" x14ac:dyDescent="0.25">
      <c r="A87" s="35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</row>
    <row r="88" spans="1:16" x14ac:dyDescent="0.25">
      <c r="A88" s="35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</row>
    <row r="89" spans="1:16" x14ac:dyDescent="0.25">
      <c r="A89" s="35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</row>
    <row r="90" spans="1:16" x14ac:dyDescent="0.25">
      <c r="A90" s="35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</row>
    <row r="91" spans="1:16" x14ac:dyDescent="0.25">
      <c r="A91" s="35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</row>
    <row r="92" spans="1:16" x14ac:dyDescent="0.25">
      <c r="A92" s="35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</row>
    <row r="93" spans="1:16" x14ac:dyDescent="0.25">
      <c r="A93" s="35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</row>
    <row r="94" spans="1:16" x14ac:dyDescent="0.25">
      <c r="A94" s="35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</row>
    <row r="95" spans="1:16" x14ac:dyDescent="0.25">
      <c r="A95" s="35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</row>
    <row r="96" spans="1:16" x14ac:dyDescent="0.25">
      <c r="A96" s="35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</row>
    <row r="97" spans="1:16" x14ac:dyDescent="0.25">
      <c r="A97" s="35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</row>
    <row r="98" spans="1:16" x14ac:dyDescent="0.25">
      <c r="A98" s="35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</row>
    <row r="99" spans="1:16" x14ac:dyDescent="0.25">
      <c r="A99" s="35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</row>
    <row r="100" spans="1:16" x14ac:dyDescent="0.25">
      <c r="A100" s="35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</row>
    <row r="101" spans="1:16" x14ac:dyDescent="0.25">
      <c r="A101" s="35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</row>
    <row r="102" spans="1:16" x14ac:dyDescent="0.25">
      <c r="A102" s="35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</row>
    <row r="103" spans="1:16" x14ac:dyDescent="0.25">
      <c r="A103" s="35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</row>
    <row r="104" spans="1:16" x14ac:dyDescent="0.25">
      <c r="A104" s="35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</row>
    <row r="105" spans="1:16" x14ac:dyDescent="0.25">
      <c r="A105" s="35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</row>
    <row r="106" spans="1:16" x14ac:dyDescent="0.25">
      <c r="A106" s="35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</row>
    <row r="107" spans="1:16" x14ac:dyDescent="0.25">
      <c r="A107" s="35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</row>
    <row r="108" spans="1:16" x14ac:dyDescent="0.25">
      <c r="A108" s="35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</row>
    <row r="109" spans="1:16" x14ac:dyDescent="0.25">
      <c r="A109" s="35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</row>
    <row r="110" spans="1:16" x14ac:dyDescent="0.25">
      <c r="A110" s="35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</row>
    <row r="111" spans="1:16" x14ac:dyDescent="0.25">
      <c r="A111" s="35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</row>
    <row r="112" spans="1:16" x14ac:dyDescent="0.25">
      <c r="A112" s="35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</row>
    <row r="113" spans="1:16" x14ac:dyDescent="0.25">
      <c r="A113" s="35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</row>
    <row r="114" spans="1:16" x14ac:dyDescent="0.25">
      <c r="A114" s="35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</row>
    <row r="115" spans="1:16" x14ac:dyDescent="0.25">
      <c r="A115" s="35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</row>
    <row r="116" spans="1:16" x14ac:dyDescent="0.25">
      <c r="A116" s="35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</row>
    <row r="117" spans="1:16" x14ac:dyDescent="0.25">
      <c r="A117" s="35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</row>
    <row r="118" spans="1:16" x14ac:dyDescent="0.25">
      <c r="A118" s="35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</row>
    <row r="119" spans="1:16" x14ac:dyDescent="0.25">
      <c r="A119" s="35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</row>
    <row r="120" spans="1:16" x14ac:dyDescent="0.25">
      <c r="A120" s="35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</row>
    <row r="121" spans="1:16" x14ac:dyDescent="0.25">
      <c r="A121" s="35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</row>
    <row r="122" spans="1:16" x14ac:dyDescent="0.25">
      <c r="A122" s="35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</row>
    <row r="123" spans="1:16" x14ac:dyDescent="0.25">
      <c r="A123" s="35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</row>
    <row r="124" spans="1:16" x14ac:dyDescent="0.25">
      <c r="A124" s="35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</row>
    <row r="125" spans="1:16" x14ac:dyDescent="0.25">
      <c r="A125" s="35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</row>
    <row r="126" spans="1:16" x14ac:dyDescent="0.25">
      <c r="A126" s="35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</row>
    <row r="127" spans="1:16" x14ac:dyDescent="0.25">
      <c r="A127" s="35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</row>
    <row r="128" spans="1:16" x14ac:dyDescent="0.25">
      <c r="A128" s="35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</row>
    <row r="129" spans="1:16" x14ac:dyDescent="0.25">
      <c r="A129" s="35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</row>
    <row r="130" spans="1:16" x14ac:dyDescent="0.25">
      <c r="A130" s="35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</row>
    <row r="131" spans="1:16" x14ac:dyDescent="0.25">
      <c r="A131" s="35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</row>
    <row r="132" spans="1:16" x14ac:dyDescent="0.25">
      <c r="A132" s="35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</row>
    <row r="133" spans="1:16" x14ac:dyDescent="0.25">
      <c r="A133" s="35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</row>
    <row r="134" spans="1:16" x14ac:dyDescent="0.25">
      <c r="A134" s="35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</row>
    <row r="135" spans="1:16" x14ac:dyDescent="0.25">
      <c r="A135" s="35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</row>
    <row r="136" spans="1:16" x14ac:dyDescent="0.25">
      <c r="A136" s="35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</row>
    <row r="137" spans="1:16" x14ac:dyDescent="0.25">
      <c r="A137" s="35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</row>
    <row r="138" spans="1:16" x14ac:dyDescent="0.25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</row>
    <row r="139" spans="1:16" x14ac:dyDescent="0.25">
      <c r="A139" s="35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</row>
    <row r="140" spans="1:16" x14ac:dyDescent="0.25">
      <c r="A140" s="35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</row>
    <row r="141" spans="1:16" x14ac:dyDescent="0.25">
      <c r="A141" s="35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</row>
    <row r="142" spans="1:16" x14ac:dyDescent="0.2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</row>
    <row r="143" spans="1:16" x14ac:dyDescent="0.25">
      <c r="A143" s="35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</row>
    <row r="144" spans="1:16" x14ac:dyDescent="0.25">
      <c r="A144" s="35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</row>
    <row r="145" spans="1:16" x14ac:dyDescent="0.25">
      <c r="A145" s="35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</row>
    <row r="146" spans="1:16" x14ac:dyDescent="0.25">
      <c r="A146" s="35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</row>
    <row r="147" spans="1:16" x14ac:dyDescent="0.25">
      <c r="A147" s="35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</row>
    <row r="148" spans="1:16" x14ac:dyDescent="0.25">
      <c r="A148" s="35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</row>
    <row r="149" spans="1:16" x14ac:dyDescent="0.25">
      <c r="A149" s="35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</row>
    <row r="150" spans="1:16" x14ac:dyDescent="0.25">
      <c r="A150" s="35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</row>
    <row r="151" spans="1:16" x14ac:dyDescent="0.25">
      <c r="A151" s="35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</row>
    <row r="152" spans="1:16" x14ac:dyDescent="0.25">
      <c r="A152" s="35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</row>
    <row r="153" spans="1:16" x14ac:dyDescent="0.25">
      <c r="A153" s="35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</row>
    <row r="154" spans="1:16" x14ac:dyDescent="0.25">
      <c r="A154" s="35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</row>
    <row r="155" spans="1:16" x14ac:dyDescent="0.25">
      <c r="A155" s="35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</row>
    <row r="156" spans="1:16" x14ac:dyDescent="0.25">
      <c r="A156" s="35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</row>
    <row r="157" spans="1:16" x14ac:dyDescent="0.25">
      <c r="A157" s="35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</row>
    <row r="158" spans="1:16" x14ac:dyDescent="0.25">
      <c r="A158" s="35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</row>
    <row r="159" spans="1:16" x14ac:dyDescent="0.25">
      <c r="A159" s="35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</row>
    <row r="160" spans="1:16" x14ac:dyDescent="0.25">
      <c r="A160" s="35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</row>
    <row r="161" spans="1:16" x14ac:dyDescent="0.25">
      <c r="A161" s="35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</row>
    <row r="162" spans="1:16" x14ac:dyDescent="0.25">
      <c r="A162" s="35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</row>
    <row r="163" spans="1:16" x14ac:dyDescent="0.25">
      <c r="A163" s="35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</row>
    <row r="164" spans="1:16" x14ac:dyDescent="0.25">
      <c r="A164" s="35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</row>
    <row r="165" spans="1:16" x14ac:dyDescent="0.25">
      <c r="A165" s="35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</row>
    <row r="166" spans="1:16" x14ac:dyDescent="0.25">
      <c r="A166" s="35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</row>
    <row r="167" spans="1:16" x14ac:dyDescent="0.25">
      <c r="A167" s="35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</row>
    <row r="168" spans="1:16" x14ac:dyDescent="0.25">
      <c r="A168" s="35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</row>
    <row r="169" spans="1:16" x14ac:dyDescent="0.25">
      <c r="A169" s="35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</row>
    <row r="170" spans="1:16" x14ac:dyDescent="0.25">
      <c r="A170" s="35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</row>
    <row r="171" spans="1:16" x14ac:dyDescent="0.25">
      <c r="A171" s="35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</row>
    <row r="172" spans="1:16" x14ac:dyDescent="0.25">
      <c r="A172" s="35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</row>
    <row r="173" spans="1:16" x14ac:dyDescent="0.25">
      <c r="A173" s="35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</row>
    <row r="174" spans="1:16" x14ac:dyDescent="0.25">
      <c r="A174" s="35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</row>
    <row r="175" spans="1:16" x14ac:dyDescent="0.25">
      <c r="A175" s="35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</row>
    <row r="176" spans="1:16" x14ac:dyDescent="0.25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</row>
    <row r="177" spans="1:16" x14ac:dyDescent="0.25">
      <c r="A177" s="35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</row>
    <row r="178" spans="1:16" x14ac:dyDescent="0.25">
      <c r="A178" s="35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</row>
    <row r="179" spans="1:16" x14ac:dyDescent="0.25">
      <c r="A179" s="35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</row>
    <row r="180" spans="1:16" x14ac:dyDescent="0.25">
      <c r="A180" s="35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</row>
    <row r="181" spans="1:16" x14ac:dyDescent="0.25">
      <c r="A181" s="35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</row>
    <row r="182" spans="1:16" x14ac:dyDescent="0.25">
      <c r="A182" s="35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</row>
    <row r="183" spans="1:16" x14ac:dyDescent="0.25">
      <c r="A183" s="35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</row>
    <row r="184" spans="1:16" x14ac:dyDescent="0.25">
      <c r="A184" s="35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</row>
    <row r="185" spans="1:16" x14ac:dyDescent="0.25">
      <c r="A185" s="35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</row>
    <row r="186" spans="1:16" x14ac:dyDescent="0.25">
      <c r="A186" s="35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</row>
    <row r="187" spans="1:16" x14ac:dyDescent="0.25">
      <c r="A187" s="35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</row>
    <row r="188" spans="1:16" x14ac:dyDescent="0.25">
      <c r="A188" s="35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</row>
    <row r="189" spans="1:16" x14ac:dyDescent="0.25">
      <c r="A189" s="35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</row>
    <row r="190" spans="1:16" x14ac:dyDescent="0.25">
      <c r="A190" s="35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</row>
    <row r="191" spans="1:16" x14ac:dyDescent="0.25">
      <c r="A191" s="35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</row>
    <row r="192" spans="1:16" x14ac:dyDescent="0.25">
      <c r="A192" s="35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</row>
    <row r="193" spans="1:16" x14ac:dyDescent="0.25">
      <c r="A193" s="35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</row>
    <row r="194" spans="1:16" x14ac:dyDescent="0.25">
      <c r="A194" s="35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</row>
    <row r="195" spans="1:16" x14ac:dyDescent="0.25">
      <c r="A195" s="35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</row>
    <row r="196" spans="1:16" x14ac:dyDescent="0.25">
      <c r="A196" s="35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</row>
    <row r="197" spans="1:16" x14ac:dyDescent="0.25">
      <c r="A197" s="35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</row>
    <row r="198" spans="1:16" x14ac:dyDescent="0.25">
      <c r="A198" s="35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</row>
    <row r="199" spans="1:16" x14ac:dyDescent="0.25">
      <c r="A199" s="35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</row>
    <row r="200" spans="1:16" x14ac:dyDescent="0.25">
      <c r="A200" s="35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</row>
    <row r="201" spans="1:16" x14ac:dyDescent="0.25">
      <c r="A201" s="35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</row>
    <row r="202" spans="1:16" x14ac:dyDescent="0.25">
      <c r="A202" s="35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</row>
    <row r="203" spans="1:16" x14ac:dyDescent="0.25">
      <c r="A203" s="35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</row>
    <row r="204" spans="1:16" x14ac:dyDescent="0.25">
      <c r="A204" s="35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</row>
    <row r="205" spans="1:16" x14ac:dyDescent="0.25">
      <c r="A205" s="35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</row>
    <row r="206" spans="1:16" x14ac:dyDescent="0.25">
      <c r="A206" s="35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</row>
    <row r="207" spans="1:16" x14ac:dyDescent="0.25">
      <c r="A207" s="35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</row>
    <row r="208" spans="1:16" x14ac:dyDescent="0.25">
      <c r="A208" s="35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</row>
    <row r="209" spans="1:16" x14ac:dyDescent="0.25">
      <c r="A209" s="35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</row>
    <row r="210" spans="1:16" x14ac:dyDescent="0.25">
      <c r="A210" s="35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</row>
    <row r="211" spans="1:16" x14ac:dyDescent="0.25">
      <c r="A211" s="35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</row>
    <row r="212" spans="1:16" x14ac:dyDescent="0.25">
      <c r="A212" s="35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</row>
    <row r="213" spans="1:16" x14ac:dyDescent="0.25">
      <c r="A213" s="35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</row>
    <row r="214" spans="1:16" x14ac:dyDescent="0.25">
      <c r="A214" s="35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</row>
    <row r="215" spans="1:16" x14ac:dyDescent="0.25">
      <c r="A215" s="35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</row>
    <row r="216" spans="1:16" x14ac:dyDescent="0.25">
      <c r="A216" s="35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</row>
    <row r="217" spans="1:16" x14ac:dyDescent="0.25">
      <c r="A217" s="35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</row>
    <row r="218" spans="1:16" x14ac:dyDescent="0.25">
      <c r="A218" s="35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</row>
    <row r="219" spans="1:16" x14ac:dyDescent="0.25">
      <c r="A219" s="35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</row>
    <row r="220" spans="1:16" x14ac:dyDescent="0.25">
      <c r="A220" s="35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</row>
    <row r="221" spans="1:16" x14ac:dyDescent="0.25">
      <c r="A221" s="35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</row>
    <row r="222" spans="1:16" x14ac:dyDescent="0.25">
      <c r="A222" s="35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</row>
    <row r="223" spans="1:16" x14ac:dyDescent="0.25">
      <c r="A223" s="35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</row>
    <row r="224" spans="1:16" x14ac:dyDescent="0.25">
      <c r="A224" s="35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</row>
    <row r="225" spans="1:16" x14ac:dyDescent="0.25">
      <c r="A225" s="35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</row>
    <row r="226" spans="1:16" x14ac:dyDescent="0.25">
      <c r="A226" s="35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</row>
    <row r="227" spans="1:16" x14ac:dyDescent="0.25">
      <c r="A227" s="35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</row>
    <row r="228" spans="1:16" x14ac:dyDescent="0.25">
      <c r="A228" s="35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</row>
    <row r="229" spans="1:16" x14ac:dyDescent="0.25">
      <c r="A229" s="35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</row>
    <row r="230" spans="1:16" x14ac:dyDescent="0.25">
      <c r="A230" s="35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</row>
    <row r="231" spans="1:16" x14ac:dyDescent="0.25">
      <c r="A231" s="35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</row>
    <row r="232" spans="1:16" x14ac:dyDescent="0.25">
      <c r="A232" s="35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</row>
    <row r="233" spans="1:16" x14ac:dyDescent="0.25">
      <c r="A233" s="35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</row>
    <row r="234" spans="1:16" x14ac:dyDescent="0.25">
      <c r="A234" s="35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</row>
    <row r="235" spans="1:16" x14ac:dyDescent="0.25">
      <c r="A235" s="35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</row>
    <row r="236" spans="1:16" x14ac:dyDescent="0.25">
      <c r="A236" s="35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</row>
    <row r="237" spans="1:16" x14ac:dyDescent="0.25">
      <c r="A237" s="35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</row>
    <row r="238" spans="1:16" x14ac:dyDescent="0.25">
      <c r="A238" s="35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</row>
    <row r="239" spans="1:16" x14ac:dyDescent="0.25">
      <c r="A239" s="35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</row>
    <row r="240" spans="1:16" x14ac:dyDescent="0.25">
      <c r="A240" s="35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</row>
    <row r="241" spans="1:16" x14ac:dyDescent="0.25">
      <c r="A241" s="35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</row>
    <row r="242" spans="1:16" x14ac:dyDescent="0.25">
      <c r="A242" s="35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</row>
    <row r="243" spans="1:16" x14ac:dyDescent="0.25">
      <c r="A243" s="35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</row>
    <row r="244" spans="1:16" x14ac:dyDescent="0.25">
      <c r="A244" s="35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</row>
    <row r="245" spans="1:16" x14ac:dyDescent="0.25">
      <c r="A245" s="35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</row>
    <row r="246" spans="1:16" x14ac:dyDescent="0.25">
      <c r="A246" s="35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</row>
    <row r="247" spans="1:16" x14ac:dyDescent="0.25">
      <c r="A247" s="35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</row>
    <row r="248" spans="1:16" x14ac:dyDescent="0.25">
      <c r="A248" s="35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</row>
    <row r="249" spans="1:16" x14ac:dyDescent="0.25">
      <c r="A249" s="35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</row>
    <row r="250" spans="1:16" x14ac:dyDescent="0.25">
      <c r="A250" s="35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</row>
    <row r="251" spans="1:16" x14ac:dyDescent="0.25">
      <c r="A251" s="35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</row>
    <row r="252" spans="1:16" x14ac:dyDescent="0.25">
      <c r="A252" s="35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</row>
    <row r="253" spans="1:16" x14ac:dyDescent="0.25">
      <c r="A253" s="35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</row>
    <row r="254" spans="1:16" x14ac:dyDescent="0.25">
      <c r="A254" s="35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</row>
    <row r="255" spans="1:16" x14ac:dyDescent="0.25">
      <c r="A255" s="35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</row>
    <row r="256" spans="1:16" x14ac:dyDescent="0.25">
      <c r="A256" s="35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</row>
    <row r="257" spans="1:16" x14ac:dyDescent="0.25">
      <c r="A257" s="35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</row>
    <row r="258" spans="1:16" x14ac:dyDescent="0.25">
      <c r="A258" s="35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</row>
    <row r="259" spans="1:16" x14ac:dyDescent="0.25">
      <c r="A259" s="35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</row>
    <row r="260" spans="1:16" x14ac:dyDescent="0.25">
      <c r="A260" s="35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</row>
    <row r="261" spans="1:16" x14ac:dyDescent="0.25">
      <c r="A261" s="35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</row>
    <row r="262" spans="1:16" x14ac:dyDescent="0.25">
      <c r="A262" s="35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</row>
    <row r="263" spans="1:16" x14ac:dyDescent="0.25">
      <c r="A263" s="35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</row>
    <row r="264" spans="1:16" x14ac:dyDescent="0.25">
      <c r="A264" s="35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</row>
    <row r="265" spans="1:16" x14ac:dyDescent="0.25">
      <c r="A265" s="35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</row>
    <row r="266" spans="1:16" x14ac:dyDescent="0.25">
      <c r="A266" s="35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</row>
    <row r="267" spans="1:16" x14ac:dyDescent="0.25">
      <c r="A267" s="35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</row>
    <row r="268" spans="1:16" x14ac:dyDescent="0.25">
      <c r="A268" s="35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</row>
    <row r="269" spans="1:16" x14ac:dyDescent="0.25">
      <c r="A269" s="35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</row>
    <row r="270" spans="1:16" x14ac:dyDescent="0.25">
      <c r="A270" s="35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</row>
    <row r="271" spans="1:16" x14ac:dyDescent="0.25">
      <c r="A271" s="35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</row>
    <row r="272" spans="1:16" x14ac:dyDescent="0.25">
      <c r="A272" s="35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</row>
    <row r="273" spans="1:16" x14ac:dyDescent="0.25">
      <c r="A273" s="35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</row>
    <row r="274" spans="1:16" x14ac:dyDescent="0.25">
      <c r="A274" s="35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</row>
    <row r="275" spans="1:16" x14ac:dyDescent="0.25">
      <c r="A275" s="35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</row>
    <row r="276" spans="1:16" x14ac:dyDescent="0.25">
      <c r="A276" s="35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</row>
    <row r="277" spans="1:16" x14ac:dyDescent="0.25">
      <c r="A277" s="35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</row>
    <row r="278" spans="1:16" x14ac:dyDescent="0.25">
      <c r="A278" s="35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</row>
    <row r="279" spans="1:16" x14ac:dyDescent="0.25">
      <c r="A279" s="35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</row>
    <row r="280" spans="1:16" x14ac:dyDescent="0.25">
      <c r="A280" s="35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</row>
    <row r="281" spans="1:16" x14ac:dyDescent="0.25">
      <c r="A281" s="35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</row>
    <row r="282" spans="1:16" x14ac:dyDescent="0.25">
      <c r="A282" s="35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</row>
    <row r="283" spans="1:16" x14ac:dyDescent="0.25">
      <c r="A283" s="35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</row>
    <row r="284" spans="1:16" x14ac:dyDescent="0.25">
      <c r="A284" s="35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</row>
    <row r="285" spans="1:16" x14ac:dyDescent="0.25">
      <c r="A285" s="35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</row>
    <row r="286" spans="1:16" x14ac:dyDescent="0.25">
      <c r="A286" s="35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</row>
    <row r="287" spans="1:16" x14ac:dyDescent="0.25">
      <c r="A287" s="35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</row>
    <row r="288" spans="1:16" x14ac:dyDescent="0.25">
      <c r="A288" s="35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</row>
    <row r="289" spans="1:16" x14ac:dyDescent="0.25">
      <c r="A289" s="35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</row>
    <row r="290" spans="1:16" x14ac:dyDescent="0.25">
      <c r="A290" s="35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</row>
    <row r="291" spans="1:16" x14ac:dyDescent="0.25">
      <c r="A291" s="35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</row>
    <row r="292" spans="1:16" x14ac:dyDescent="0.25">
      <c r="A292" s="35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</row>
    <row r="293" spans="1:16" x14ac:dyDescent="0.25">
      <c r="A293" s="35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</row>
    <row r="294" spans="1:16" x14ac:dyDescent="0.25">
      <c r="A294" s="35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</row>
    <row r="295" spans="1:16" x14ac:dyDescent="0.25">
      <c r="A295" s="35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</row>
    <row r="296" spans="1:16" x14ac:dyDescent="0.25">
      <c r="A296" s="35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</row>
    <row r="297" spans="1:16" x14ac:dyDescent="0.25">
      <c r="A297" s="35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</row>
    <row r="298" spans="1:16" x14ac:dyDescent="0.25">
      <c r="A298" s="35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</row>
    <row r="299" spans="1:16" x14ac:dyDescent="0.25">
      <c r="A299" s="35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</row>
    <row r="300" spans="1:16" x14ac:dyDescent="0.25">
      <c r="A300" s="35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</row>
    <row r="301" spans="1:16" x14ac:dyDescent="0.25">
      <c r="A301" s="35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</row>
    <row r="302" spans="1:16" x14ac:dyDescent="0.25">
      <c r="A302" s="35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</row>
    <row r="303" spans="1:16" x14ac:dyDescent="0.25">
      <c r="A303" s="35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</row>
    <row r="304" spans="1:16" x14ac:dyDescent="0.25">
      <c r="A304" s="35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</row>
    <row r="305" spans="1:16" x14ac:dyDescent="0.25">
      <c r="A305" s="35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</row>
    <row r="306" spans="1:16" x14ac:dyDescent="0.25">
      <c r="A306" s="35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</row>
    <row r="307" spans="1:16" x14ac:dyDescent="0.25">
      <c r="A307" s="35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</row>
    <row r="308" spans="1:16" x14ac:dyDescent="0.25">
      <c r="A308" s="35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</row>
    <row r="309" spans="1:16" x14ac:dyDescent="0.25">
      <c r="A309" s="35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</row>
    <row r="310" spans="1:16" x14ac:dyDescent="0.25">
      <c r="A310" s="35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</row>
    <row r="311" spans="1:16" x14ac:dyDescent="0.25">
      <c r="A311" s="35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</row>
    <row r="312" spans="1:16" x14ac:dyDescent="0.25">
      <c r="A312" s="35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</row>
    <row r="313" spans="1:16" x14ac:dyDescent="0.25">
      <c r="A313" s="35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</row>
    <row r="314" spans="1:16" x14ac:dyDescent="0.25">
      <c r="A314" s="35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</row>
    <row r="315" spans="1:16" x14ac:dyDescent="0.25">
      <c r="A315" s="35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</row>
    <row r="316" spans="1:16" x14ac:dyDescent="0.25">
      <c r="A316" s="35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</row>
    <row r="317" spans="1:16" x14ac:dyDescent="0.25">
      <c r="A317" s="35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</row>
    <row r="318" spans="1:16" x14ac:dyDescent="0.25">
      <c r="A318" s="35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</row>
    <row r="319" spans="1:16" x14ac:dyDescent="0.25">
      <c r="A319" s="35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</row>
    <row r="320" spans="1:16" x14ac:dyDescent="0.25">
      <c r="A320" s="35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</row>
    <row r="321" spans="1:16" x14ac:dyDescent="0.25">
      <c r="A321" s="35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</row>
    <row r="322" spans="1:16" x14ac:dyDescent="0.25">
      <c r="A322" s="35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</row>
    <row r="323" spans="1:16" x14ac:dyDescent="0.25">
      <c r="A323" s="35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</row>
    <row r="324" spans="1:16" x14ac:dyDescent="0.25">
      <c r="A324" s="35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</row>
    <row r="325" spans="1:16" x14ac:dyDescent="0.25">
      <c r="A325" s="35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</row>
    <row r="326" spans="1:16" x14ac:dyDescent="0.25">
      <c r="A326" s="35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</row>
    <row r="327" spans="1:16" x14ac:dyDescent="0.25">
      <c r="A327" s="35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</row>
    <row r="328" spans="1:16" x14ac:dyDescent="0.25">
      <c r="A328" s="35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</row>
    <row r="329" spans="1:16" x14ac:dyDescent="0.25">
      <c r="A329" s="35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</row>
    <row r="330" spans="1:16" x14ac:dyDescent="0.25">
      <c r="A330" s="35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</row>
    <row r="331" spans="1:16" x14ac:dyDescent="0.25">
      <c r="A331" s="35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</row>
    <row r="332" spans="1:16" x14ac:dyDescent="0.25">
      <c r="A332" s="35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</row>
    <row r="333" spans="1:16" x14ac:dyDescent="0.25">
      <c r="A333" s="35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</row>
    <row r="334" spans="1:16" x14ac:dyDescent="0.25">
      <c r="A334" s="35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</row>
    <row r="335" spans="1:16" x14ac:dyDescent="0.25">
      <c r="A335" s="35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</row>
    <row r="336" spans="1:16" x14ac:dyDescent="0.25">
      <c r="A336" s="35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</row>
    <row r="337" spans="1:16" x14ac:dyDescent="0.25">
      <c r="A337" s="35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</row>
    <row r="338" spans="1:16" x14ac:dyDescent="0.25">
      <c r="A338" s="35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</row>
    <row r="339" spans="1:16" x14ac:dyDescent="0.25">
      <c r="A339" s="35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</row>
    <row r="340" spans="1:16" x14ac:dyDescent="0.25">
      <c r="A340" s="35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</row>
    <row r="341" spans="1:16" x14ac:dyDescent="0.25">
      <c r="A341" s="35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</row>
    <row r="342" spans="1:16" x14ac:dyDescent="0.25">
      <c r="A342" s="35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</row>
    <row r="343" spans="1:16" x14ac:dyDescent="0.25">
      <c r="A343" s="35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</row>
    <row r="344" spans="1:16" x14ac:dyDescent="0.25">
      <c r="A344" s="35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</row>
    <row r="345" spans="1:16" x14ac:dyDescent="0.25">
      <c r="A345" s="35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</row>
    <row r="346" spans="1:16" x14ac:dyDescent="0.25">
      <c r="A346" s="35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</row>
    <row r="347" spans="1:16" x14ac:dyDescent="0.25">
      <c r="A347" s="35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</row>
    <row r="348" spans="1:16" x14ac:dyDescent="0.25">
      <c r="A348" s="35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</row>
    <row r="349" spans="1:16" x14ac:dyDescent="0.25">
      <c r="A349" s="35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</row>
    <row r="350" spans="1:16" x14ac:dyDescent="0.25">
      <c r="A350" s="35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</row>
    <row r="351" spans="1:16" x14ac:dyDescent="0.25">
      <c r="A351" s="35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</row>
    <row r="352" spans="1:16" x14ac:dyDescent="0.25">
      <c r="A352" s="35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</row>
    <row r="353" spans="1:16" x14ac:dyDescent="0.25">
      <c r="A353" s="35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</row>
    <row r="354" spans="1:16" x14ac:dyDescent="0.25">
      <c r="A354" s="35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</row>
    <row r="355" spans="1:16" x14ac:dyDescent="0.25">
      <c r="A355" s="35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</row>
    <row r="356" spans="1:16" x14ac:dyDescent="0.25">
      <c r="A356" s="35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</row>
    <row r="357" spans="1:16" x14ac:dyDescent="0.25">
      <c r="A357" s="35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</row>
    <row r="358" spans="1:16" x14ac:dyDescent="0.25">
      <c r="A358" s="35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</row>
    <row r="359" spans="1:16" x14ac:dyDescent="0.25">
      <c r="A359" s="35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</row>
    <row r="360" spans="1:16" x14ac:dyDescent="0.25">
      <c r="A360" s="35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</row>
    <row r="361" spans="1:16" x14ac:dyDescent="0.25">
      <c r="A361" s="35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</row>
    <row r="362" spans="1:16" x14ac:dyDescent="0.25">
      <c r="A362" s="35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</row>
    <row r="363" spans="1:16" x14ac:dyDescent="0.25">
      <c r="A363" s="35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</row>
    <row r="364" spans="1:16" x14ac:dyDescent="0.25">
      <c r="A364" s="35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</row>
    <row r="365" spans="1:16" x14ac:dyDescent="0.25">
      <c r="A365" s="35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</row>
    <row r="366" spans="1:16" x14ac:dyDescent="0.25">
      <c r="A366" s="35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</row>
  </sheetData>
  <mergeCells count="6">
    <mergeCell ref="A4:A5"/>
    <mergeCell ref="B4:D4"/>
    <mergeCell ref="E4:G4"/>
    <mergeCell ref="H4:J4"/>
    <mergeCell ref="K4:M4"/>
    <mergeCell ref="N4:P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2019-06-10T12:49:53Z</dcterms:modified>
</cp:coreProperties>
</file>